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1480" yWindow="-120" windowWidth="15960" windowHeight="13740" tabRatio="849"/>
  </bookViews>
  <sheets>
    <sheet name="INTÉRPRETE LIBRAS 40h DIURNO" sheetId="9" r:id="rId1"/>
    <sheet name="INTÉRPRETE LIBRAS 20h NOTURNO" sheetId="13" r:id="rId2"/>
    <sheet name="UNIFORMES" sheetId="12" r:id="rId3"/>
    <sheet name="RESUMO DA PROPOSTA" sheetId="6" r:id="rId4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" i="6" l="1"/>
  <c r="B7" i="6"/>
  <c r="F6" i="6"/>
  <c r="B6" i="6"/>
  <c r="G6" i="12" l="1"/>
  <c r="G5" i="12"/>
  <c r="G34" i="13" l="1"/>
  <c r="G27" i="13"/>
  <c r="G36" i="13" s="1"/>
  <c r="G32" i="9" l="1"/>
  <c r="E10" i="9" l="1"/>
  <c r="E10" i="13"/>
  <c r="F145" i="13"/>
  <c r="F144" i="13"/>
  <c r="F137" i="9"/>
  <c r="F136" i="9"/>
  <c r="F143" i="13" l="1"/>
  <c r="G76" i="13"/>
  <c r="E59" i="13"/>
  <c r="E65" i="13" s="1"/>
  <c r="G8" i="13"/>
  <c r="B4" i="13"/>
  <c r="F135" i="9"/>
  <c r="G28" i="13" l="1"/>
  <c r="G35" i="13" s="1"/>
  <c r="G72" i="13"/>
  <c r="G7" i="12" l="1"/>
  <c r="G132" i="13" s="1"/>
  <c r="G40" i="13"/>
  <c r="G124" i="9" l="1"/>
  <c r="G126" i="9" s="1"/>
  <c r="G153" i="9" s="1"/>
  <c r="G38" i="13"/>
  <c r="G134" i="13"/>
  <c r="G161" i="13" s="1"/>
  <c r="G121" i="13"/>
  <c r="G126" i="13" s="1"/>
  <c r="G68" i="9"/>
  <c r="G99" i="13" l="1"/>
  <c r="G100" i="13" s="1"/>
  <c r="G48" i="13"/>
  <c r="G157" i="13"/>
  <c r="G42" i="13"/>
  <c r="G49" i="13"/>
  <c r="B107" i="13"/>
  <c r="G82" i="13"/>
  <c r="G90" i="13" s="1"/>
  <c r="E51" i="9"/>
  <c r="G101" i="13" l="1"/>
  <c r="G50" i="13"/>
  <c r="G88" i="13" s="1"/>
  <c r="G96" i="13"/>
  <c r="G97" i="13" s="1"/>
  <c r="G98" i="13"/>
  <c r="G58" i="13" l="1"/>
  <c r="G61" i="13"/>
  <c r="G60" i="13"/>
  <c r="G57" i="13"/>
  <c r="G64" i="13"/>
  <c r="G62" i="13"/>
  <c r="G63" i="13"/>
  <c r="G59" i="13"/>
  <c r="G102" i="13"/>
  <c r="G159" i="13" s="1"/>
  <c r="G64" i="9"/>
  <c r="G65" i="13" l="1"/>
  <c r="G89" i="13" s="1"/>
  <c r="G91" i="13" s="1"/>
  <c r="D107" i="13" s="1"/>
  <c r="F107" i="13"/>
  <c r="E57" i="9"/>
  <c r="G8" i="9"/>
  <c r="B4" i="9"/>
  <c r="G115" i="13" l="1"/>
  <c r="G158" i="13"/>
  <c r="G107" i="13"/>
  <c r="G114" i="13" s="1"/>
  <c r="G113" i="13" l="1"/>
  <c r="G108" i="13"/>
  <c r="G116" i="13"/>
  <c r="G112" i="13"/>
  <c r="G111" i="13"/>
  <c r="G34" i="9"/>
  <c r="G149" i="9" s="1"/>
  <c r="G117" i="13" l="1"/>
  <c r="G125" i="13" s="1"/>
  <c r="G127" i="13" s="1"/>
  <c r="G160" i="13" s="1"/>
  <c r="G162" i="13" s="1"/>
  <c r="G138" i="13"/>
  <c r="G139" i="13" s="1"/>
  <c r="G140" i="13" s="1"/>
  <c r="G141" i="13" s="1"/>
  <c r="G142" i="13" s="1"/>
  <c r="G144" i="13" s="1"/>
  <c r="G113" i="9"/>
  <c r="G118" i="9" s="1"/>
  <c r="B99" i="9"/>
  <c r="G74" i="9"/>
  <c r="G82" i="9" s="1"/>
  <c r="G91" i="9"/>
  <c r="G92" i="9" s="1"/>
  <c r="G40" i="9"/>
  <c r="G41" i="9"/>
  <c r="G145" i="13" l="1"/>
  <c r="G147" i="13"/>
  <c r="G93" i="9"/>
  <c r="G88" i="9"/>
  <c r="G90" i="9"/>
  <c r="G42" i="9"/>
  <c r="G80" i="9" s="1"/>
  <c r="G143" i="13" l="1"/>
  <c r="G148" i="13" s="1"/>
  <c r="G163" i="13" s="1"/>
  <c r="G164" i="13" s="1"/>
  <c r="G89" i="9"/>
  <c r="G94" i="9" s="1"/>
  <c r="G56" i="9"/>
  <c r="G51" i="9"/>
  <c r="G52" i="9"/>
  <c r="G54" i="9"/>
  <c r="G49" i="9"/>
  <c r="G53" i="9"/>
  <c r="G55" i="9"/>
  <c r="G50" i="9"/>
  <c r="H164" i="13" l="1"/>
  <c r="I164" i="13" s="1"/>
  <c r="D6" i="6"/>
  <c r="G165" i="13"/>
  <c r="F99" i="9"/>
  <c r="G151" i="9"/>
  <c r="G57" i="9"/>
  <c r="G81" i="9" l="1"/>
  <c r="G83" i="9" s="1"/>
  <c r="G107" i="9"/>
  <c r="D99" i="9" l="1"/>
  <c r="G99" i="9" s="1"/>
  <c r="G150" i="9"/>
  <c r="G108" i="9" l="1"/>
  <c r="G104" i="9"/>
  <c r="G103" i="9"/>
  <c r="G105" i="9"/>
  <c r="G106" i="9"/>
  <c r="G100" i="9"/>
  <c r="G109" i="9" l="1"/>
  <c r="G117" i="9" s="1"/>
  <c r="G119" i="9" s="1"/>
  <c r="G152" i="9" s="1"/>
  <c r="G154" i="9" s="1"/>
  <c r="G130" i="9" l="1"/>
  <c r="G131" i="9" s="1"/>
  <c r="G132" i="9" s="1"/>
  <c r="G133" i="9" s="1"/>
  <c r="G134" i="9" l="1"/>
  <c r="G139" i="9" l="1"/>
  <c r="G136" i="9"/>
  <c r="G137" i="9"/>
  <c r="G135" i="9" l="1"/>
  <c r="G140" i="9" s="1"/>
  <c r="G155" i="9" s="1"/>
  <c r="G156" i="9" s="1"/>
  <c r="D7" i="6" s="1"/>
  <c r="H7" i="6" s="1"/>
  <c r="I13" i="6" s="1"/>
  <c r="H6" i="6" l="1"/>
  <c r="I12" i="6" s="1"/>
  <c r="I14" i="6" s="1"/>
  <c r="I16" i="6" s="1"/>
  <c r="G157" i="9"/>
  <c r="H157" i="9" s="1"/>
  <c r="H8" i="6" l="1"/>
</calcChain>
</file>

<file path=xl/comments1.xml><?xml version="1.0" encoding="utf-8"?>
<comments xmlns="http://schemas.openxmlformats.org/spreadsheetml/2006/main">
  <authors>
    <author>User</author>
    <author/>
  </authors>
  <commentList>
    <comment ref="G26" authorId="0">
      <text>
        <r>
          <rPr>
            <sz val="9"/>
            <color indexed="81"/>
            <rFont val="Segoe UI"/>
            <family val="2"/>
          </rPr>
          <t xml:space="preserve">Utilizado a data base do reajuste do salário mínimo federal.
</t>
        </r>
      </text>
    </comment>
    <comment ref="G64" authorId="0">
      <text>
        <r>
          <rPr>
            <sz val="9"/>
            <color indexed="81"/>
            <rFont val="Segoe UI"/>
            <family val="2"/>
          </rPr>
          <t xml:space="preserve">Conforme Lei nº 7.418/1985 e atualizações posteriores.
</t>
        </r>
      </text>
    </comment>
    <comment ref="G68" authorId="0">
      <text>
        <r>
          <rPr>
            <sz val="9"/>
            <color indexed="81"/>
            <rFont val="Segoe UI"/>
            <family val="2"/>
          </rPr>
          <t xml:space="preserve">A ser cotado conforme critérios da empresa licitante.
</t>
        </r>
      </text>
    </comment>
    <comment ref="G71" authorId="0">
      <text>
        <r>
          <rPr>
            <sz val="9"/>
            <color indexed="81"/>
            <rFont val="Segoe UI"/>
            <family val="2"/>
          </rPr>
          <t xml:space="preserve">A ser cotado conforme critérios da empresa licitante.
</t>
        </r>
      </text>
    </comment>
    <comment ref="G72" authorId="0">
      <text>
        <r>
          <rPr>
            <sz val="9"/>
            <color indexed="81"/>
            <rFont val="Segoe UI"/>
            <family val="2"/>
          </rPr>
          <t xml:space="preserve">A ser cotado conforme critérios da empresa licitante.
</t>
        </r>
      </text>
    </comment>
    <comment ref="B88" authorId="0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Indenizado. Na prorrogação contratual, poderão ser considerados 3 dias, conforme Lei nº 12.506/2011, dependendo da análise do nº de ocorrências deste evento no período.
</t>
        </r>
      </text>
    </comment>
    <comment ref="B90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1" authorId="0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93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36" authorId="0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>
  <authors>
    <author>User</author>
    <author/>
  </authors>
  <commentList>
    <comment ref="G26" authorId="0">
      <text>
        <r>
          <rPr>
            <sz val="9"/>
            <color indexed="81"/>
            <rFont val="Segoe UI"/>
            <family val="2"/>
          </rPr>
          <t xml:space="preserve">Utilizado a data base do reajuste do salário mínimo federal.
</t>
        </r>
      </text>
    </comment>
    <comment ref="G72" authorId="0">
      <text>
        <r>
          <rPr>
            <sz val="9"/>
            <color indexed="81"/>
            <rFont val="Segoe UI"/>
            <family val="2"/>
          </rPr>
          <t xml:space="preserve">Conforme Lei nº 7.418/1985 e atualizações posteriores.
</t>
        </r>
      </text>
    </comment>
    <comment ref="G76" authorId="0">
      <text>
        <r>
          <rPr>
            <sz val="9"/>
            <color indexed="81"/>
            <rFont val="Segoe UI"/>
            <family val="2"/>
          </rPr>
          <t xml:space="preserve">A ser cotado conforme critérios da empresa licitante.
</t>
        </r>
      </text>
    </comment>
    <comment ref="G79" authorId="0">
      <text>
        <r>
          <rPr>
            <sz val="9"/>
            <color indexed="81"/>
            <rFont val="Segoe UI"/>
            <family val="2"/>
          </rPr>
          <t xml:space="preserve">A ser cotado conforme critérios da empresa licitante.
</t>
        </r>
      </text>
    </comment>
    <comment ref="G80" authorId="0">
      <text>
        <r>
          <rPr>
            <sz val="9"/>
            <color indexed="81"/>
            <rFont val="Segoe UI"/>
            <family val="2"/>
          </rPr>
          <t xml:space="preserve">A ser cotado conforme critérios da empresa licitante.
</t>
        </r>
      </text>
    </comment>
    <comment ref="B96" authorId="0">
      <text>
        <r>
          <rPr>
            <b/>
            <sz val="9"/>
            <color indexed="81"/>
            <rFont val="Segoe UI"/>
            <family val="2"/>
          </rPr>
          <t>Os reflexos de 13º salário, férias e 1/3 de férias são referentes a 1 mês de Aviso Prévio Indenizado. Na prorrogação contratual, poderão ser considerados 3 dias, conforme Lei nº 12.506/2011, dependendo da análise do nº de ocorrências deste evento no período.</t>
        </r>
      </text>
    </comment>
    <comment ref="B98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9" authorId="0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01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44" authorId="0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<sst xmlns="http://schemas.openxmlformats.org/spreadsheetml/2006/main" count="560" uniqueCount="265">
  <si>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</si>
  <si>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</si>
  <si>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</si>
  <si>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</si>
  <si>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</si>
  <si>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</si>
  <si>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</si>
  <si>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</si>
  <si>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</si>
  <si>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</si>
  <si>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</si>
  <si>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</si>
  <si>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</si>
  <si>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</si>
  <si>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</si>
  <si>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</si>
  <si>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</si>
  <si>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</si>
  <si>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</si>
  <si>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Percentual (%)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</si>
  <si>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</si>
  <si>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</si>
  <si>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</si>
  <si>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</si>
  <si>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</si>
  <si>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</si>
  <si>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</si>
  <si>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</si>
  <si>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</si>
  <si>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Incidência do FGTS sobre Aviso Prévio Indenizado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</si>
  <si>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</si>
  <si>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</si>
  <si>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</si>
  <si>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</si>
  <si>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</si>
  <si>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</si>
  <si>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</si>
  <si>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</si>
  <si>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</si>
  <si>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</si>
  <si>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</si>
  <si>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</si>
  <si>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</si>
  <si>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</si>
  <si>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</si>
  <si>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</si>
  <si>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</si>
  <si>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</si>
  <si>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</si>
  <si>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</si>
  <si>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</si>
  <si>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</si>
  <si>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</si>
  <si>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</si>
  <si>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</si>
  <si>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</si>
  <si>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</si>
  <si>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</si>
  <si>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</si>
  <si>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</si>
  <si>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</si>
  <si>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</si>
  <si>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Ano do Acordo, Convenção ou Sentença Normativa em Dissídio 
Coletivo</t>
  </si>
  <si>
    <t>Nota 1</t>
  </si>
  <si>
    <t>Nota 2</t>
  </si>
  <si>
    <t>MÓDULO 1 - COMPOSIÇÃO DA REMUNERAÇÃO</t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</si>
  <si>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</si>
  <si>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</si>
  <si>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</si>
  <si>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</si>
  <si>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</si>
  <si>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</si>
  <si>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</si>
  <si>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</si>
  <si>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</si>
  <si>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</si>
  <si>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</si>
  <si>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</si>
  <si>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</si>
  <si>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</si>
  <si>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</si>
  <si>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</si>
  <si>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</si>
  <si>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</si>
  <si>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</si>
  <si>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Benefícios Mensais e Diários</t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</si>
  <si>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</si>
  <si>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</si>
  <si>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</si>
  <si>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Quantidade de dias do mês de recebimento de auxílio-alimentação</t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</si>
  <si>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</si>
  <si>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</si>
  <si>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11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</si>
  <si>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</si>
  <si>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</si>
  <si>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</si>
  <si>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</si>
  <si>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</si>
  <si>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COMPOSIÇÃO DA REMUNERAÇÃO - TOTAL DO MÓDULO 1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</si>
  <si>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</si>
  <si>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</si>
  <si>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</si>
  <si>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</si>
  <si>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</si>
  <si>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t>Aviso Prévio Trabalhado  [(Rem/30)x7]/12x100% empregados no final do contrato</t>
  </si>
  <si>
    <t>Multa FGTS sobre Aviso Prévio Trabalhado   [40% + 8% x (Rem + 13º + Férias + 1/3Férias)] x 100% empregados</t>
  </si>
  <si>
    <t xml:space="preserve">Incidência do Submódulo 2.2 sobre Aviso Prévio Trabalhado  </t>
  </si>
  <si>
    <t>Módulo 2:</t>
  </si>
  <si>
    <t>Módulo 1: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</si>
  <si>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</si>
  <si>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</si>
  <si>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</si>
  <si>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</si>
  <si>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</si>
  <si>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</si>
  <si>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</si>
  <si>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</si>
  <si>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t>Total do Submódulo 4.1</t>
  </si>
  <si>
    <t xml:space="preserve">Substituto na Intrajornada 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</si>
  <si>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</si>
  <si>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</si>
  <si>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</si>
  <si>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</si>
  <si>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</si>
  <si>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</si>
  <si>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</si>
  <si>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</si>
  <si>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</si>
  <si>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Custo mensal unitário</t>
  </si>
  <si>
    <t>* Item com preenchimento obrigatório do campo “Marca / Fabricante”.</t>
  </si>
  <si>
    <t>MÓDULO 5 - INSUMOS DIVERSOS</t>
  </si>
  <si>
    <t>Uniformes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</si>
  <si>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</si>
  <si>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</si>
  <si>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</si>
  <si>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</si>
  <si>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</si>
  <si>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</si>
  <si>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</si>
  <si>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</si>
  <si>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</si>
  <si>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</si>
  <si>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</si>
  <si>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</si>
  <si>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</si>
  <si>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</si>
  <si>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</si>
  <si>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</si>
  <si>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</si>
  <si>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</si>
  <si>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</si>
  <si>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</si>
  <si>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</si>
  <si>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</si>
  <si>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</si>
  <si>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</si>
  <si>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 xml:space="preserve">Módulo 2 - Encargos e Beneficios Anuais , Mensais e Diários </t>
  </si>
  <si>
    <t>Intervalo Intrajornada</t>
  </si>
  <si>
    <t>Seguro de Vida</t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</si>
  <si>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</si>
  <si>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</si>
  <si>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</si>
  <si>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</si>
  <si>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</si>
  <si>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</si>
  <si>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</si>
  <si>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[(Rem/30)x7]/12x100% empregados no final do contrato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</si>
  <si>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</si>
  <si>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</si>
  <si>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</si>
  <si>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</si>
  <si>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</si>
  <si>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Tabela do SIMPLES</t>
  </si>
  <si>
    <t>Tributo</t>
  </si>
  <si>
    <t>Alíquota</t>
  </si>
  <si>
    <t>CPP</t>
  </si>
  <si>
    <t>10.662.072/0008-24</t>
  </si>
  <si>
    <t>Regime de Tributação: (1)Real (2)Presumido (3 e 4)Simples Nacional</t>
  </si>
  <si>
    <t>Ano do Acordo, Convenção ou Sentença Normativa em Dissídio Coletivo</t>
  </si>
  <si>
    <t>QUADRO RESUMO DO VALOR MENSAL DOS SERVIÇOS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</si>
  <si>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</si>
  <si>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</si>
  <si>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</si>
  <si>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</si>
  <si>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</si>
  <si>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</si>
  <si>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</si>
  <si>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</si>
  <si>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</si>
  <si>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QUADRO DEMONSTRATIVO - VALOR GLOBAL DA PROPOSTA</t>
  </si>
  <si>
    <t>Valor Proposto por Unidade de Medida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</si>
  <si>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</si>
  <si>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</si>
  <si>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</si>
  <si>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</si>
  <si>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</si>
  <si>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</si>
  <si>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xxxxx.xxxxxx/2020-xx</t>
  </si>
  <si>
    <t>xx/2020</t>
  </si>
  <si>
    <t>MÃO DE OBRA VINCULADA À EXECUÇÃO CONTRATUAL</t>
  </si>
  <si>
    <t>MÃO DE OBRA</t>
  </si>
  <si>
    <t>Dados complementares para composição dos custos referente à mão de obra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</si>
  <si>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</si>
  <si>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</si>
  <si>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</si>
  <si>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</si>
  <si>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</si>
  <si>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</si>
  <si>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</si>
  <si>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</si>
  <si>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</si>
  <si>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PROVISÃO PARA RESCISÃO - TOTAL DO MÓDULO 3</t>
  </si>
  <si>
    <t>Módulo 2                     Sem  VA e VT:</t>
  </si>
  <si>
    <t>VALOR MENSAL DO POSTO (R$)</t>
  </si>
  <si>
    <t>VALOR TOTAL DO SERVIÇO (R$)</t>
  </si>
  <si>
    <t>Não há</t>
  </si>
  <si>
    <t>Tradutor e Intérprete de Libras - 40h semanais - Diurno</t>
  </si>
  <si>
    <t>Tipo de serviço: Tradutor e Intérprete de Libras</t>
  </si>
  <si>
    <t>TRADUTOR E INTÉRPRETE DE LIBRAS 40h - DIURNO</t>
  </si>
  <si>
    <t>CBO:  2614-25</t>
  </si>
  <si>
    <t>Salário Normativo da Categoria Profissional (Pesquisa de Mercado) - 40h/semanais</t>
  </si>
  <si>
    <t xml:space="preserve">Tradutor e Intérprete de Libras   </t>
  </si>
  <si>
    <t>01.01.2020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</si>
  <si>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40hs- (Pesquisa de Mercado)</t>
    </r>
  </si>
  <si>
    <t>Participação do empregado em percentual do salário-base</t>
  </si>
  <si>
    <t xml:space="preserve">Valor do Auxílio-Alimentação </t>
  </si>
  <si>
    <t>Percentual de participação do empregado sobre o auxílio-alimentação</t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</si>
  <si>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[(22xVA)x(1-0,20)]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</si>
  <si>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[(2xVTx22)x(6%xSB)]</t>
    </r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</si>
  <si>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[(BCCPA/30)x1dia]/12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</si>
  <si>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[(BCCPA/30)x5dias])/12</t>
    </r>
  </si>
  <si>
    <t xml:space="preserve">Substituto na cobertuta de Intervalo para Repouso ou Alimentação </t>
  </si>
  <si>
    <t>Tradutor e Intérprete de Libras - 20h semanais - Noturno</t>
  </si>
  <si>
    <t>Salário Normativo da Categoria Profissional (Pesquisa de Mercado) - 20h/semanais</t>
  </si>
  <si>
    <t>Valor do salário/hora (VSH)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</si>
  <si>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(Pesquisa de Mercado) - 20hs</t>
    </r>
  </si>
  <si>
    <t>Valor da hora do adicional noturno - VAN  (valor hora x 20%)</t>
  </si>
  <si>
    <r>
      <t xml:space="preserve">Adicional Noturno </t>
    </r>
    <r>
      <rPr>
        <sz val="10"/>
        <rFont val="Calibri"/>
        <family val="2"/>
        <scheme val="minor"/>
      </rPr>
      <t>- Das 22h às 22:30h - meia hora de adicional noturno (VAN x 0,5h noturna x 22dias)</t>
    </r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</si>
  <si>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((SB/100x1,5)x(0,5x1,1428571-0,5)x22dias)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</si>
  <si>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Empregado, Custos Indiretos, Lucro e Tributos)</t>
    </r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</si>
  <si>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</t>
    </r>
  </si>
  <si>
    <t>Quantidade por Empregado</t>
  </si>
  <si>
    <t xml:space="preserve"> UNIFORMES</t>
  </si>
  <si>
    <t>ANEXO XI-C- Serviços de  Tradutor e Intérprete de Libras</t>
  </si>
  <si>
    <t>I - Posto 20hs semanais</t>
  </si>
  <si>
    <t>II - Posto 40hs semanais</t>
  </si>
  <si>
    <t>Crachá de Identificação em PVC</t>
  </si>
  <si>
    <t>Colete de tecido poliéster/oxford, sem mangas, na cor preta</t>
  </si>
  <si>
    <t xml:space="preserve">13º (décimo terceiro) Salário, Férias e Adicional de Férias </t>
  </si>
  <si>
    <t>Os itens que contemplam o Módulo 4 se referem ao custo dos dias trabalhados pelo repositor/substituto quando o empregado alocado na prestação do serviço estiver ausente, conforme as previsões estabelecidas na legislação.</t>
  </si>
  <si>
    <t>QUADRO RESUMO DO CUSTO POR EMPREGADO</t>
  </si>
  <si>
    <t>MÃO DE OBRA VINCULADA À EXECUÇÃO CONTRATUAL (valor por empregado)</t>
  </si>
  <si>
    <t>Valor Total por Empregado - TRADUTOR E  INTÉRPRETE DE LIBRAS - 40hs semanais</t>
  </si>
  <si>
    <t>VALOR TOTAL PARA 01 POSTO - TRADUTOR E INTÉRPRETE DE LIBRAS - 40hs semanais</t>
  </si>
  <si>
    <t>Valor Total por Empregado - TRADUTOR E  INTÉRPRETE DE LIBRAS - 20hs semanais</t>
  </si>
  <si>
    <t>VALOR TOTAL PARA 02 POSTOS - TRADUTOR E INTÉRPRETE DE LIBRAS - 20hs semanais</t>
  </si>
  <si>
    <t>Valor total mensal por Empregado</t>
  </si>
  <si>
    <t>TRADUTOR E INTÉRPRETE DE LIBRAS 20h - NOTURNO</t>
  </si>
  <si>
    <t>VALOR MENSAL DOS SERVIÇOS (I + II)</t>
  </si>
  <si>
    <t>Pesquisa de Preço*</t>
  </si>
  <si>
    <r>
      <t xml:space="preserve">PLANILHA DA ADMINISTRAÇÃO - IFFAR </t>
    </r>
    <r>
      <rPr>
        <b/>
        <i/>
        <sz val="12"/>
        <color rgb="FFFF0000"/>
        <rFont val="Calibri"/>
        <family val="2"/>
        <charset val="1"/>
      </rPr>
      <t>CAMPUS JULIO DE CASTILHOS</t>
    </r>
  </si>
  <si>
    <t>10.662.072/0002-39</t>
  </si>
  <si>
    <r>
      <t xml:space="preserve">ISS - </t>
    </r>
    <r>
      <rPr>
        <sz val="10"/>
        <color rgb="FFFF0000"/>
        <rFont val="Calibri"/>
        <family val="2"/>
      </rPr>
      <t>Munic. Julio de Castilhos Lei 55/17</t>
    </r>
  </si>
  <si>
    <t>JULIO DE CASTILHOS - RS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</si>
  <si>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JULIO DE CASTILHOS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</si>
</sst>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dd/mm/yy\ hh:mm"/>
    <numFmt numFmtId="176" formatCode="_(&quot;R$ &quot;* #,##0.00_);_(&quot;R$ &quot;* \(#,##0.00\);_(&quot;R$ &quot;* \-??_);_(@_)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i/>
      <sz val="11"/>
      <color rgb="FF000000"/>
      <name val="Calibri"/>
      <family val="2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  <font>
      <b/>
      <sz val="12"/>
      <color rgb="FFFF0000"/>
      <name val="Calibri"/>
      <family val="2"/>
      <charset val="1"/>
    </font>
    <font>
      <b/>
      <i/>
      <sz val="12"/>
      <color rgb="FFFF0000"/>
      <name val="Calibri"/>
      <family val="2"/>
      <charset val="1"/>
    </font>
    <font>
      <b/>
      <sz val="12"/>
      <color rgb="FFC00000"/>
      <name val="Calibri"/>
      <family val="2"/>
      <charset val="1"/>
    </font>
    <font>
      <b/>
      <sz val="10"/>
      <color theme="0" tint="-0.34998626667073579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0"/>
      <color rgb="FFFF000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1" fillId="0" borderId="0"/>
    <xf numFmtId="171" fontId="7" fillId="0" borderId="0" applyBorder="0" applyProtection="0"/>
    <xf numFmtId="169" fontId="7" fillId="0" borderId="0" applyBorder="0" applyProtection="0"/>
    <xf numFmtId="169" fontId="7" fillId="0" borderId="0" applyBorder="0" applyProtection="0"/>
    <xf numFmtId="170" fontId="7" fillId="0" borderId="0" applyBorder="0" applyProtection="0"/>
    <xf numFmtId="0" fontId="12" fillId="0" borderId="0" applyNumberFormat="0" applyBorder="0" applyProtection="0">
      <alignment horizontal="center"/>
    </xf>
    <xf numFmtId="0" fontId="12" fillId="0" borderId="0" applyNumberFormat="0" applyBorder="0" applyProtection="0">
      <alignment horizontal="center" textRotation="90"/>
    </xf>
    <xf numFmtId="169" fontId="7" fillId="0" borderId="0" applyBorder="0" applyProtection="0"/>
    <xf numFmtId="0" fontId="13" fillId="0" borderId="0" applyNumberFormat="0" applyBorder="0" applyProtection="0"/>
    <xf numFmtId="172" fontId="13" fillId="0" borderId="0" applyBorder="0" applyProtection="0"/>
    <xf numFmtId="0" fontId="3" fillId="0" borderId="0"/>
    <xf numFmtId="175" fontId="3" fillId="0" borderId="0" applyFill="0" applyBorder="0" applyAlignment="0" applyProtection="0"/>
  </cellStyleXfs>
  <cellXfs count="578">
    <xf numFmtId="0" fontId="0" fillId="0" borderId="0" xfId="0"/>
    <xf numFmtId="0" fontId="14" fillId="0" borderId="0" xfId="0" applyFont="1"/>
    <xf numFmtId="0" fontId="14" fillId="0" borderId="2" xfId="0" applyFont="1" applyBorder="1"/>
    <xf numFmtId="0" fontId="17" fillId="0" borderId="0" xfId="0" applyFont="1"/>
    <xf numFmtId="0" fontId="18" fillId="0" borderId="14" xfId="0" applyFont="1" applyBorder="1" applyProtection="1"/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horizontal="center"/>
      <protection locked="0"/>
    </xf>
    <xf numFmtId="10" fontId="17" fillId="0" borderId="0" xfId="3" applyNumberFormat="1" applyFont="1" applyBorder="1" applyAlignment="1" applyProtection="1">
      <protection locked="0"/>
    </xf>
    <xf numFmtId="0" fontId="18" fillId="0" borderId="1" xfId="0" applyFont="1" applyBorder="1" applyAlignment="1" applyProtection="1">
      <alignment horizontal="left"/>
    </xf>
    <xf numFmtId="0" fontId="18" fillId="0" borderId="9" xfId="0" applyFont="1" applyBorder="1" applyAlignment="1" applyProtection="1">
      <alignment horizontal="right"/>
    </xf>
    <xf numFmtId="0" fontId="18" fillId="0" borderId="13" xfId="0" applyFont="1" applyBorder="1" applyAlignment="1" applyProtection="1">
      <alignment horizontal="center"/>
    </xf>
    <xf numFmtId="0" fontId="18" fillId="0" borderId="13" xfId="0" applyFont="1" applyBorder="1" applyAlignment="1" applyProtection="1">
      <alignment horizontal="center" vertical="center"/>
    </xf>
    <xf numFmtId="0" fontId="17" fillId="0" borderId="0" xfId="0" applyFont="1" applyProtection="1">
      <protection locked="0"/>
    </xf>
    <xf numFmtId="8" fontId="17" fillId="0" borderId="0" xfId="0" applyNumberFormat="1" applyFont="1" applyProtection="1">
      <protection locked="0"/>
    </xf>
    <xf numFmtId="0" fontId="21" fillId="0" borderId="0" xfId="0" applyFont="1" applyBorder="1" applyAlignment="1" applyProtection="1">
      <alignment horizontal="left"/>
    </xf>
    <xf numFmtId="0" fontId="25" fillId="0" borderId="0" xfId="0" applyFont="1" applyProtection="1">
      <protection locked="0"/>
    </xf>
    <xf numFmtId="0" fontId="26" fillId="0" borderId="13" xfId="0" applyFont="1" applyBorder="1" applyAlignment="1" applyProtection="1">
      <alignment horizontal="center"/>
    </xf>
    <xf numFmtId="0" fontId="25" fillId="0" borderId="0" xfId="0" applyFont="1"/>
    <xf numFmtId="0" fontId="27" fillId="0" borderId="0" xfId="0" applyFont="1"/>
    <xf numFmtId="0" fontId="27" fillId="0" borderId="0" xfId="0" applyFont="1" applyProtection="1">
      <protection locked="0"/>
    </xf>
    <xf numFmtId="0" fontId="17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horizontal="center"/>
    </xf>
    <xf numFmtId="168" fontId="18" fillId="0" borderId="0" xfId="0" applyNumberFormat="1" applyFont="1" applyFill="1" applyBorder="1" applyAlignment="1" applyProtection="1">
      <alignment horizontal="distributed" vertical="center"/>
    </xf>
    <xf numFmtId="0" fontId="17" fillId="0" borderId="0" xfId="0" applyFont="1" applyFill="1" applyBorder="1"/>
    <xf numFmtId="0" fontId="25" fillId="0" borderId="0" xfId="0" applyFont="1" applyAlignment="1" applyProtection="1">
      <alignment vertical="center"/>
      <protection locked="0"/>
    </xf>
    <xf numFmtId="0" fontId="26" fillId="0" borderId="13" xfId="0" applyFont="1" applyFill="1" applyBorder="1" applyAlignment="1" applyProtection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0" fontId="25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Alignment="1">
      <alignment vertical="center"/>
    </xf>
    <xf numFmtId="0" fontId="18" fillId="0" borderId="14" xfId="0" applyFont="1" applyFill="1" applyBorder="1" applyAlignment="1" applyProtection="1">
      <alignment horizontal="center"/>
    </xf>
    <xf numFmtId="0" fontId="17" fillId="0" borderId="0" xfId="0" applyFont="1" applyBorder="1" applyAlignment="1">
      <alignment horizontal="left"/>
    </xf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vertical="center"/>
    </xf>
    <xf numFmtId="43" fontId="29" fillId="0" borderId="0" xfId="0" applyNumberFormat="1" applyFont="1" applyAlignment="1">
      <alignment vertical="center"/>
    </xf>
    <xf numFmtId="43" fontId="29" fillId="0" borderId="0" xfId="0" applyNumberFormat="1" applyFont="1" applyAlignment="1" applyProtection="1">
      <alignment vertical="center"/>
      <protection locked="0"/>
    </xf>
    <xf numFmtId="0" fontId="24" fillId="0" borderId="13" xfId="0" applyFont="1" applyBorder="1" applyAlignment="1" applyProtection="1">
      <alignment horizontal="center" vertical="center"/>
    </xf>
    <xf numFmtId="44" fontId="31" fillId="0" borderId="9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Protection="1">
      <protection locked="0"/>
    </xf>
    <xf numFmtId="0" fontId="17" fillId="0" borderId="0" xfId="0" applyFont="1" applyBorder="1"/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4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>
      <alignment vertical="center"/>
    </xf>
    <xf numFmtId="0" fontId="17" fillId="0" borderId="0" xfId="0" applyFont="1" applyFill="1"/>
    <xf numFmtId="168" fontId="17" fillId="0" borderId="0" xfId="0" applyNumberFormat="1" applyFont="1" applyFill="1" applyProtection="1">
      <protection locked="0"/>
    </xf>
    <xf numFmtId="0" fontId="17" fillId="0" borderId="0" xfId="0" applyFont="1" applyFill="1" applyProtection="1">
      <protection locked="0"/>
    </xf>
    <xf numFmtId="0" fontId="29" fillId="0" borderId="0" xfId="0" applyFont="1" applyFill="1" applyProtection="1">
      <protection locked="0"/>
    </xf>
    <xf numFmtId="0" fontId="29" fillId="0" borderId="0" xfId="0" applyFont="1" applyFill="1"/>
    <xf numFmtId="0" fontId="34" fillId="0" borderId="0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/>
    </xf>
    <xf numFmtId="0" fontId="2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9" fillId="0" borderId="13" xfId="0" applyFont="1" applyFill="1" applyBorder="1" applyAlignment="1" applyProtection="1">
      <alignment horizontal="center"/>
    </xf>
    <xf numFmtId="0" fontId="17" fillId="0" borderId="0" xfId="0" applyFont="1" applyProtection="1"/>
    <xf numFmtId="0" fontId="24" fillId="0" borderId="13" xfId="0" applyFont="1" applyFill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13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12" borderId="0" xfId="0" applyFont="1" applyFill="1" applyBorder="1" applyAlignment="1" applyProtection="1">
      <alignment horizontal="right"/>
    </xf>
    <xf numFmtId="0" fontId="26" fillId="0" borderId="13" xfId="0" applyFont="1" applyBorder="1" applyAlignment="1" applyProtection="1">
      <alignment horizontal="center" vertical="center"/>
    </xf>
    <xf numFmtId="1" fontId="8" fillId="3" borderId="9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>
      <alignment horizontal="center" vertical="center"/>
    </xf>
    <xf numFmtId="0" fontId="37" fillId="0" borderId="30" xfId="0" applyFont="1" applyBorder="1" applyAlignment="1" applyProtection="1">
      <alignment horizontal="center" wrapText="1"/>
    </xf>
    <xf numFmtId="0" fontId="39" fillId="0" borderId="0" xfId="0" applyFont="1" applyBorder="1" applyAlignment="1" applyProtection="1">
      <alignment horizontal="left" vertical="center"/>
    </xf>
    <xf numFmtId="0" fontId="18" fillId="7" borderId="31" xfId="0" applyFont="1" applyFill="1" applyBorder="1" applyAlignment="1" applyProtection="1">
      <alignment horizontal="center"/>
    </xf>
    <xf numFmtId="0" fontId="18" fillId="9" borderId="30" xfId="0" applyFont="1" applyFill="1" applyBorder="1" applyAlignment="1" applyProtection="1">
      <alignment horizontal="center"/>
    </xf>
    <xf numFmtId="0" fontId="26" fillId="0" borderId="30" xfId="0" applyFont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left" vertical="center"/>
    </xf>
    <xf numFmtId="168" fontId="18" fillId="5" borderId="30" xfId="0" applyNumberFormat="1" applyFont="1" applyFill="1" applyBorder="1" applyAlignment="1" applyProtection="1">
      <alignment vertical="center"/>
    </xf>
    <xf numFmtId="0" fontId="18" fillId="9" borderId="30" xfId="0" applyFont="1" applyFill="1" applyBorder="1" applyAlignment="1" applyProtection="1">
      <alignment vertical="center"/>
    </xf>
    <xf numFmtId="0" fontId="40" fillId="0" borderId="0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24" fillId="10" borderId="28" xfId="0" applyFont="1" applyFill="1" applyBorder="1" applyAlignment="1">
      <alignment horizontal="center"/>
    </xf>
    <xf numFmtId="0" fontId="18" fillId="14" borderId="30" xfId="0" applyFont="1" applyFill="1" applyBorder="1" applyAlignment="1" applyProtection="1">
      <alignment horizontal="center" vertical="center"/>
    </xf>
    <xf numFmtId="0" fontId="24" fillId="2" borderId="20" xfId="0" applyFont="1" applyFill="1" applyBorder="1" applyAlignment="1">
      <alignment horizontal="center"/>
    </xf>
    <xf numFmtId="0" fontId="18" fillId="2" borderId="30" xfId="0" applyFont="1" applyFill="1" applyBorder="1" applyAlignment="1" applyProtection="1">
      <alignment horizontal="center" vertical="center"/>
    </xf>
    <xf numFmtId="44" fontId="26" fillId="15" borderId="9" xfId="0" applyNumberFormat="1" applyFont="1" applyFill="1" applyBorder="1" applyAlignment="1">
      <alignment horizontal="right" vertical="center"/>
    </xf>
    <xf numFmtId="0" fontId="18" fillId="4" borderId="11" xfId="0" applyFont="1" applyFill="1" applyBorder="1" applyAlignment="1" applyProtection="1">
      <alignment horizontal="center" vertical="center"/>
    </xf>
    <xf numFmtId="0" fontId="24" fillId="4" borderId="28" xfId="0" applyFont="1" applyFill="1" applyBorder="1" applyAlignment="1">
      <alignment horizontal="center"/>
    </xf>
    <xf numFmtId="9" fontId="25" fillId="0" borderId="30" xfId="0" applyNumberFormat="1" applyFont="1" applyBorder="1" applyAlignment="1">
      <alignment horizontal="center" vertical="center"/>
    </xf>
    <xf numFmtId="0" fontId="25" fillId="15" borderId="30" xfId="0" applyFont="1" applyFill="1" applyBorder="1" applyAlignment="1">
      <alignment horizontal="center" vertical="center"/>
    </xf>
    <xf numFmtId="0" fontId="25" fillId="15" borderId="30" xfId="0" applyFont="1" applyFill="1" applyBorder="1" applyAlignment="1" applyProtection="1">
      <alignment horizontal="center" vertical="center"/>
      <protection locked="0"/>
    </xf>
    <xf numFmtId="10" fontId="17" fillId="0" borderId="0" xfId="0" applyNumberFormat="1" applyFont="1" applyFill="1" applyBorder="1" applyProtection="1">
      <protection locked="0"/>
    </xf>
    <xf numFmtId="2" fontId="25" fillId="0" borderId="30" xfId="0" applyNumberFormat="1" applyFont="1" applyBorder="1" applyAlignment="1" applyProtection="1">
      <alignment horizontal="center" vertical="center"/>
      <protection locked="0"/>
    </xf>
    <xf numFmtId="44" fontId="18" fillId="15" borderId="9" xfId="0" applyNumberFormat="1" applyFont="1" applyFill="1" applyBorder="1" applyAlignment="1" applyProtection="1">
      <alignment vertical="center"/>
    </xf>
    <xf numFmtId="0" fontId="46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 vertical="center"/>
    </xf>
    <xf numFmtId="44" fontId="31" fillId="0" borderId="30" xfId="0" applyNumberFormat="1" applyFont="1" applyBorder="1" applyAlignment="1" applyProtection="1">
      <alignment vertical="center"/>
      <protection locked="0"/>
    </xf>
    <xf numFmtId="44" fontId="18" fillId="16" borderId="30" xfId="0" applyNumberFormat="1" applyFont="1" applyFill="1" applyBorder="1" applyAlignment="1" applyProtection="1">
      <alignment horizontal="distributed" vertical="center"/>
    </xf>
    <xf numFmtId="0" fontId="32" fillId="0" borderId="0" xfId="0" applyFont="1" applyBorder="1" applyAlignment="1" applyProtection="1">
      <alignment horizontal="center"/>
    </xf>
    <xf numFmtId="0" fontId="47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0" fontId="18" fillId="0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center" vertical="center"/>
    </xf>
    <xf numFmtId="0" fontId="44" fillId="0" borderId="0" xfId="0" applyFont="1" applyBorder="1" applyAlignment="1" applyProtection="1">
      <alignment horizontal="left" vertical="center"/>
    </xf>
    <xf numFmtId="0" fontId="24" fillId="17" borderId="21" xfId="0" applyFont="1" applyFill="1" applyBorder="1" applyAlignment="1" applyProtection="1">
      <alignment horizontal="center" vertical="center"/>
    </xf>
    <xf numFmtId="44" fontId="24" fillId="15" borderId="9" xfId="0" applyNumberFormat="1" applyFont="1" applyFill="1" applyBorder="1" applyAlignment="1" applyProtection="1">
      <alignment horizontal="center" vertical="center"/>
    </xf>
    <xf numFmtId="165" fontId="4" fillId="2" borderId="30" xfId="2" applyNumberFormat="1" applyFont="1" applyFill="1" applyBorder="1" applyProtection="1"/>
    <xf numFmtId="0" fontId="29" fillId="17" borderId="19" xfId="0" applyFont="1" applyFill="1" applyBorder="1" applyAlignment="1" applyProtection="1">
      <alignment horizontal="center"/>
    </xf>
    <xf numFmtId="0" fontId="17" fillId="0" borderId="0" xfId="0" applyFont="1" applyFill="1" applyBorder="1" applyProtection="1"/>
    <xf numFmtId="0" fontId="18" fillId="0" borderId="23" xfId="0" applyFont="1" applyBorder="1" applyAlignment="1" applyProtection="1">
      <alignment horizontal="center" vertical="center"/>
    </xf>
    <xf numFmtId="165" fontId="4" fillId="6" borderId="30" xfId="2" applyNumberFormat="1" applyFont="1" applyFill="1" applyBorder="1" applyProtection="1"/>
    <xf numFmtId="0" fontId="5" fillId="0" borderId="12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</xf>
    <xf numFmtId="168" fontId="5" fillId="0" borderId="30" xfId="0" applyNumberFormat="1" applyFont="1" applyFill="1" applyBorder="1" applyAlignment="1" applyProtection="1">
      <alignment horizontal="center" vertical="center"/>
    </xf>
    <xf numFmtId="165" fontId="5" fillId="0" borderId="30" xfId="0" applyNumberFormat="1" applyFont="1" applyFill="1" applyBorder="1" applyAlignment="1" applyProtection="1">
      <alignment horizontal="center" vertical="center"/>
    </xf>
    <xf numFmtId="165" fontId="5" fillId="15" borderId="30" xfId="0" applyNumberFormat="1" applyFont="1" applyFill="1" applyBorder="1" applyAlignment="1" applyProtection="1">
      <alignment horizontal="center" vertical="center"/>
    </xf>
    <xf numFmtId="0" fontId="5" fillId="15" borderId="30" xfId="0" applyFont="1" applyFill="1" applyBorder="1" applyAlignment="1" applyProtection="1">
      <alignment horizontal="center" vertical="center"/>
    </xf>
    <xf numFmtId="165" fontId="5" fillId="2" borderId="30" xfId="0" applyNumberFormat="1" applyFont="1" applyFill="1" applyBorder="1" applyAlignment="1" applyProtection="1">
      <alignment horizontal="center" vertical="center"/>
    </xf>
    <xf numFmtId="0" fontId="18" fillId="13" borderId="30" xfId="0" applyFont="1" applyFill="1" applyBorder="1" applyAlignment="1" applyProtection="1">
      <alignment horizontal="center" vertical="center"/>
    </xf>
    <xf numFmtId="0" fontId="24" fillId="6" borderId="20" xfId="0" applyFont="1" applyFill="1" applyBorder="1" applyAlignment="1">
      <alignment horizontal="center"/>
    </xf>
    <xf numFmtId="165" fontId="18" fillId="15" borderId="30" xfId="0" applyNumberFormat="1" applyFont="1" applyFill="1" applyBorder="1" applyAlignment="1" applyProtection="1">
      <alignment horizontal="right" vertical="center"/>
    </xf>
    <xf numFmtId="0" fontId="18" fillId="0" borderId="12" xfId="0" applyFont="1" applyFill="1" applyBorder="1" applyAlignment="1" applyProtection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24" fillId="6" borderId="30" xfId="0" applyFont="1" applyFill="1" applyBorder="1" applyAlignment="1">
      <alignment horizontal="center"/>
    </xf>
    <xf numFmtId="0" fontId="18" fillId="0" borderId="12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44" fontId="24" fillId="2" borderId="30" xfId="0" applyNumberFormat="1" applyFont="1" applyFill="1" applyBorder="1" applyAlignment="1">
      <alignment horizontal="center"/>
    </xf>
    <xf numFmtId="0" fontId="24" fillId="2" borderId="31" xfId="0" applyFont="1" applyFill="1" applyBorder="1" applyAlignment="1">
      <alignment horizontal="center" vertical="center"/>
    </xf>
    <xf numFmtId="0" fontId="29" fillId="0" borderId="23" xfId="0" applyFont="1" applyFill="1" applyBorder="1" applyAlignment="1" applyProtection="1">
      <alignment horizontal="center"/>
    </xf>
    <xf numFmtId="44" fontId="24" fillId="6" borderId="30" xfId="0" applyNumberFormat="1" applyFont="1" applyFill="1" applyBorder="1" applyProtection="1"/>
    <xf numFmtId="0" fontId="26" fillId="0" borderId="30" xfId="0" applyFont="1" applyBorder="1" applyAlignment="1" applyProtection="1">
      <alignment horizontal="center"/>
    </xf>
    <xf numFmtId="0" fontId="18" fillId="0" borderId="1" xfId="0" applyFont="1" applyBorder="1" applyAlignment="1" applyProtection="1">
      <alignment horizontal="left"/>
    </xf>
    <xf numFmtId="0" fontId="5" fillId="15" borderId="30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23" xfId="0" applyFont="1" applyFill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9" fillId="0" borderId="30" xfId="15" applyFont="1" applyFill="1" applyBorder="1" applyAlignment="1" applyProtection="1">
      <alignment horizontal="justify" vertical="center" wrapText="1"/>
    </xf>
    <xf numFmtId="1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  <protection locked="0"/>
    </xf>
    <xf numFmtId="1" fontId="9" fillId="0" borderId="30" xfId="15" applyNumberFormat="1" applyFont="1" applyBorder="1" applyAlignment="1" applyProtection="1">
      <alignment horizontal="center" vertical="center"/>
    </xf>
    <xf numFmtId="0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vertical="center"/>
      <protection locked="0"/>
    </xf>
    <xf numFmtId="176" fontId="10" fillId="18" borderId="30" xfId="16" applyNumberFormat="1" applyFont="1" applyFill="1" applyBorder="1" applyAlignment="1" applyProtection="1">
      <alignment horizontal="center" vertical="center"/>
    </xf>
    <xf numFmtId="0" fontId="36" fillId="0" borderId="30" xfId="15" applyFont="1" applyFill="1" applyBorder="1" applyAlignment="1" applyProtection="1">
      <alignment horizontal="center" vertical="center" wrapText="1"/>
    </xf>
    <xf numFmtId="0" fontId="24" fillId="14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right" vertical="center"/>
    </xf>
    <xf numFmtId="165" fontId="4" fillId="0" borderId="0" xfId="2" applyNumberFormat="1" applyFont="1" applyFill="1" applyBorder="1" applyProtection="1"/>
    <xf numFmtId="0" fontId="24" fillId="14" borderId="30" xfId="0" applyFont="1" applyFill="1" applyBorder="1" applyAlignment="1" applyProtection="1">
      <alignment horizontal="center" vertical="center"/>
    </xf>
    <xf numFmtId="44" fontId="24" fillId="2" borderId="30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24" fillId="15" borderId="30" xfId="0" applyFont="1" applyFill="1" applyBorder="1" applyAlignment="1" applyProtection="1">
      <alignment horizontal="center" vertical="center"/>
    </xf>
    <xf numFmtId="10" fontId="23" fillId="15" borderId="30" xfId="0" applyNumberFormat="1" applyFont="1" applyFill="1" applyBorder="1" applyAlignment="1">
      <alignment horizontal="center" vertical="center"/>
    </xf>
    <xf numFmtId="0" fontId="24" fillId="15" borderId="13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vertical="center"/>
    </xf>
    <xf numFmtId="10" fontId="10" fillId="0" borderId="30" xfId="3" applyNumberFormat="1" applyFont="1" applyBorder="1" applyAlignment="1">
      <alignment horizontal="center" vertical="center"/>
    </xf>
    <xf numFmtId="44" fontId="24" fillId="15" borderId="9" xfId="0" applyNumberFormat="1" applyFont="1" applyFill="1" applyBorder="1" applyAlignment="1">
      <alignment horizontal="center" vertical="center"/>
    </xf>
    <xf numFmtId="165" fontId="24" fillId="15" borderId="30" xfId="0" applyNumberFormat="1" applyFont="1" applyFill="1" applyBorder="1" applyAlignment="1">
      <alignment vertical="center"/>
    </xf>
    <xf numFmtId="165" fontId="24" fillId="6" borderId="30" xfId="0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>
      <alignment horizontal="center"/>
    </xf>
    <xf numFmtId="0" fontId="18" fillId="0" borderId="0" xfId="0" applyFont="1" applyFill="1" applyBorder="1" applyAlignment="1" applyProtection="1">
      <alignment horizontal="right" vertical="center"/>
    </xf>
    <xf numFmtId="165" fontId="24" fillId="0" borderId="0" xfId="0" applyNumberFormat="1" applyFont="1" applyFill="1" applyBorder="1" applyAlignment="1" applyProtection="1">
      <alignment vertical="center"/>
    </xf>
    <xf numFmtId="44" fontId="24" fillId="15" borderId="30" xfId="0" applyNumberFormat="1" applyFont="1" applyFill="1" applyBorder="1" applyAlignment="1" applyProtection="1">
      <alignment horizontal="center" vertical="center"/>
    </xf>
    <xf numFmtId="44" fontId="29" fillId="0" borderId="9" xfId="0" applyNumberFormat="1" applyFont="1" applyFill="1" applyBorder="1" applyAlignment="1" applyProtection="1">
      <alignment horizontal="right" vertical="center"/>
    </xf>
    <xf numFmtId="44" fontId="29" fillId="15" borderId="9" xfId="0" applyNumberFormat="1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right" vertical="center"/>
    </xf>
    <xf numFmtId="0" fontId="53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center" vertical="center" wrapText="1"/>
    </xf>
    <xf numFmtId="0" fontId="52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168" fontId="25" fillId="0" borderId="30" xfId="0" applyNumberFormat="1" applyFont="1" applyFill="1" applyBorder="1" applyAlignment="1" applyProtection="1">
      <alignment horizontal="distributed" vertical="distributed" wrapText="1"/>
      <protection locked="0"/>
    </xf>
    <xf numFmtId="168" fontId="17" fillId="0" borderId="9" xfId="0" applyNumberFormat="1" applyFont="1" applyFill="1" applyBorder="1" applyAlignment="1" applyProtection="1">
      <alignment horizontal="distributed" vertical="center"/>
    </xf>
    <xf numFmtId="44" fontId="29" fillId="0" borderId="24" xfId="0" applyNumberFormat="1" applyFont="1" applyFill="1" applyBorder="1" applyAlignment="1" applyProtection="1">
      <alignment vertical="center" wrapText="1"/>
    </xf>
    <xf numFmtId="44" fontId="17" fillId="0" borderId="30" xfId="0" applyNumberFormat="1" applyFont="1" applyFill="1" applyBorder="1" applyAlignment="1" applyProtection="1">
      <alignment horizontal="right" vertical="center"/>
    </xf>
    <xf numFmtId="44" fontId="36" fillId="0" borderId="30" xfId="0" applyNumberFormat="1" applyFont="1" applyFill="1" applyBorder="1" applyAlignment="1" applyProtection="1">
      <alignment horizontal="right" vertical="center"/>
    </xf>
    <xf numFmtId="44" fontId="18" fillId="0" borderId="9" xfId="0" applyNumberFormat="1" applyFont="1" applyFill="1" applyBorder="1" applyAlignment="1" applyProtection="1">
      <alignment horizontal="right" vertical="center"/>
    </xf>
    <xf numFmtId="44" fontId="17" fillId="0" borderId="9" xfId="0" applyNumberFormat="1" applyFont="1" applyFill="1" applyBorder="1" applyAlignment="1">
      <alignment horizontal="right"/>
    </xf>
    <xf numFmtId="44" fontId="29" fillId="0" borderId="24" xfId="0" applyNumberFormat="1" applyFont="1" applyFill="1" applyBorder="1" applyAlignment="1" applyProtection="1">
      <alignment vertical="center"/>
    </xf>
    <xf numFmtId="44" fontId="29" fillId="0" borderId="30" xfId="0" applyNumberFormat="1" applyFont="1" applyFill="1" applyBorder="1" applyAlignment="1"/>
    <xf numFmtId="44" fontId="17" fillId="0" borderId="30" xfId="0" applyNumberFormat="1" applyFont="1" applyFill="1" applyBorder="1" applyAlignment="1">
      <alignment vertical="center"/>
    </xf>
    <xf numFmtId="44" fontId="29" fillId="0" borderId="31" xfId="0" applyNumberFormat="1" applyFont="1" applyFill="1" applyBorder="1" applyAlignment="1">
      <alignment horizontal="center" vertical="center"/>
    </xf>
    <xf numFmtId="0" fontId="24" fillId="0" borderId="30" xfId="0" applyFont="1" applyBorder="1" applyAlignment="1" applyProtection="1">
      <alignment horizontal="center" wrapText="1"/>
    </xf>
    <xf numFmtId="168" fontId="24" fillId="2" borderId="30" xfId="0" applyNumberFormat="1" applyFont="1" applyFill="1" applyBorder="1" applyAlignment="1" applyProtection="1">
      <alignment vertical="center"/>
    </xf>
    <xf numFmtId="0" fontId="24" fillId="0" borderId="12" xfId="0" applyFont="1" applyFill="1" applyBorder="1" applyAlignment="1" applyProtection="1">
      <alignment horizontal="right" vertical="center"/>
    </xf>
    <xf numFmtId="0" fontId="24" fillId="0" borderId="3" xfId="0" applyFont="1" applyFill="1" applyBorder="1" applyAlignment="1" applyProtection="1">
      <alignment horizontal="right" vertical="center"/>
    </xf>
    <xf numFmtId="168" fontId="24" fillId="0" borderId="8" xfId="0" applyNumberFormat="1" applyFont="1" applyFill="1" applyBorder="1" applyAlignment="1" applyProtection="1">
      <alignment vertical="center"/>
    </xf>
    <xf numFmtId="0" fontId="5" fillId="15" borderId="30" xfId="0" applyFont="1" applyFill="1" applyBorder="1" applyAlignment="1" applyProtection="1">
      <alignment horizontal="center" vertical="center" wrapText="1"/>
    </xf>
    <xf numFmtId="168" fontId="29" fillId="0" borderId="30" xfId="0" applyNumberFormat="1" applyFont="1" applyFill="1" applyBorder="1" applyAlignment="1" applyProtection="1">
      <alignment vertical="center"/>
    </xf>
    <xf numFmtId="44" fontId="25" fillId="0" borderId="9" xfId="0" applyNumberFormat="1" applyFont="1" applyFill="1" applyBorder="1" applyAlignment="1">
      <alignment horizontal="right" vertical="center"/>
    </xf>
    <xf numFmtId="44" fontId="25" fillId="0" borderId="9" xfId="0" applyNumberFormat="1" applyFont="1" applyFill="1" applyBorder="1" applyAlignment="1" applyProtection="1">
      <alignment horizontal="right" vertical="center"/>
    </xf>
    <xf numFmtId="44" fontId="25" fillId="0" borderId="3" xfId="0" applyNumberFormat="1" applyFont="1" applyFill="1" applyBorder="1" applyAlignment="1" applyProtection="1">
      <alignment horizontal="right" vertical="center"/>
    </xf>
    <xf numFmtId="44" fontId="31" fillId="0" borderId="9" xfId="0" applyNumberFormat="1" applyFont="1" applyFill="1" applyBorder="1" applyAlignment="1" applyProtection="1">
      <alignment horizontal="right" vertical="center"/>
      <protection locked="0"/>
    </xf>
    <xf numFmtId="168" fontId="33" fillId="0" borderId="9" xfId="0" applyNumberFormat="1" applyFont="1" applyFill="1" applyBorder="1" applyAlignment="1" applyProtection="1">
      <alignment horizontal="distributed" vertical="center"/>
    </xf>
    <xf numFmtId="44" fontId="24" fillId="15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 applyProtection="1">
      <alignment vertical="center"/>
    </xf>
    <xf numFmtId="0" fontId="10" fillId="15" borderId="30" xfId="0" applyFont="1" applyFill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10" fontId="10" fillId="0" borderId="30" xfId="3" applyNumberFormat="1" applyFont="1" applyBorder="1" applyAlignment="1" applyProtection="1">
      <alignment vertical="center"/>
      <protection locked="0"/>
    </xf>
    <xf numFmtId="0" fontId="27" fillId="0" borderId="0" xfId="0" applyFont="1" applyFill="1"/>
    <xf numFmtId="0" fontId="18" fillId="17" borderId="30" xfId="0" applyFont="1" applyFill="1" applyBorder="1" applyAlignment="1" applyProtection="1">
      <alignment horizontal="center"/>
    </xf>
    <xf numFmtId="0" fontId="25" fillId="0" borderId="0" xfId="0" applyFont="1" applyFill="1"/>
    <xf numFmtId="0" fontId="23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18" xfId="0" applyFont="1" applyFill="1" applyBorder="1" applyAlignment="1" applyProtection="1">
      <alignment horizontal="right" vertical="center" wrapText="1"/>
      <protection locked="0"/>
    </xf>
    <xf numFmtId="8" fontId="37" fillId="0" borderId="18" xfId="1" applyNumberFormat="1" applyFont="1" applyFill="1" applyBorder="1" applyAlignment="1" applyProtection="1">
      <alignment horizontal="right" vertical="center"/>
      <protection locked="0"/>
    </xf>
    <xf numFmtId="0" fontId="36" fillId="0" borderId="9" xfId="0" applyFont="1" applyFill="1" applyBorder="1" applyAlignment="1" applyProtection="1">
      <alignment horizontal="right" vertical="center"/>
      <protection locked="0"/>
    </xf>
    <xf numFmtId="164" fontId="36" fillId="0" borderId="30" xfId="0" applyNumberFormat="1" applyFont="1" applyFill="1" applyBorder="1" applyAlignment="1" applyProtection="1">
      <alignment horizontal="right" vertical="center"/>
    </xf>
    <xf numFmtId="168" fontId="25" fillId="0" borderId="9" xfId="0" applyNumberFormat="1" applyFont="1" applyFill="1" applyBorder="1" applyAlignment="1" applyProtection="1">
      <alignment horizontal="distributed" vertical="distributed" wrapText="1"/>
    </xf>
    <xf numFmtId="0" fontId="37" fillId="0" borderId="13" xfId="0" applyFont="1" applyBorder="1" applyAlignment="1" applyProtection="1">
      <alignment horizontal="center" vertical="center"/>
    </xf>
    <xf numFmtId="0" fontId="60" fillId="0" borderId="0" xfId="0" applyFont="1"/>
    <xf numFmtId="0" fontId="42" fillId="4" borderId="30" xfId="0" applyFont="1" applyFill="1" applyBorder="1" applyAlignment="1" applyProtection="1">
      <alignment horizontal="center" vertical="center"/>
    </xf>
    <xf numFmtId="0" fontId="45" fillId="4" borderId="30" xfId="0" applyFont="1" applyFill="1" applyBorder="1" applyAlignment="1" applyProtection="1">
      <alignment horizontal="center" vertical="center"/>
    </xf>
    <xf numFmtId="0" fontId="46" fillId="4" borderId="30" xfId="0" applyFont="1" applyFill="1" applyBorder="1" applyAlignment="1" applyProtection="1">
      <alignment horizontal="center" vertical="center" wrapText="1"/>
    </xf>
    <xf numFmtId="0" fontId="32" fillId="4" borderId="30" xfId="0" applyFont="1" applyFill="1" applyBorder="1" applyAlignment="1" applyProtection="1">
      <alignment horizontal="center"/>
    </xf>
    <xf numFmtId="0" fontId="32" fillId="4" borderId="30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left"/>
    </xf>
    <xf numFmtId="0" fontId="18" fillId="4" borderId="22" xfId="0" applyFont="1" applyFill="1" applyBorder="1" applyAlignment="1" applyProtection="1">
      <alignment horizontal="right" vertical="center"/>
    </xf>
    <xf numFmtId="165" fontId="24" fillId="4" borderId="5" xfId="0" applyNumberFormat="1" applyFont="1" applyFill="1" applyBorder="1" applyAlignment="1" applyProtection="1">
      <alignment vertical="center"/>
    </xf>
    <xf numFmtId="0" fontId="52" fillId="4" borderId="34" xfId="0" applyFont="1" applyFill="1" applyBorder="1" applyAlignment="1" applyProtection="1">
      <alignment horizontal="left" vertical="center"/>
    </xf>
    <xf numFmtId="0" fontId="18" fillId="4" borderId="0" xfId="0" applyFont="1" applyFill="1" applyBorder="1" applyAlignment="1" applyProtection="1">
      <alignment horizontal="right" vertical="center"/>
    </xf>
    <xf numFmtId="165" fontId="24" fillId="4" borderId="29" xfId="0" applyNumberFormat="1" applyFont="1" applyFill="1" applyBorder="1" applyAlignment="1" applyProtection="1">
      <alignment vertical="center"/>
    </xf>
    <xf numFmtId="0" fontId="52" fillId="4" borderId="39" xfId="0" applyFont="1" applyFill="1" applyBorder="1" applyAlignment="1" applyProtection="1">
      <alignment horizontal="left"/>
    </xf>
    <xf numFmtId="0" fontId="18" fillId="4" borderId="2" xfId="0" applyFont="1" applyFill="1" applyBorder="1" applyAlignment="1" applyProtection="1">
      <alignment horizontal="right" vertical="center"/>
    </xf>
    <xf numFmtId="165" fontId="24" fillId="4" borderId="7" xfId="0" applyNumberFormat="1" applyFont="1" applyFill="1" applyBorder="1" applyAlignment="1" applyProtection="1">
      <alignment vertical="center"/>
    </xf>
    <xf numFmtId="0" fontId="45" fillId="4" borderId="30" xfId="0" applyFont="1" applyFill="1" applyBorder="1" applyAlignment="1" applyProtection="1">
      <alignment horizontal="center" vertical="center" wrapText="1"/>
    </xf>
    <xf numFmtId="0" fontId="42" fillId="4" borderId="30" xfId="0" applyFont="1" applyFill="1" applyBorder="1" applyAlignment="1" applyProtection="1">
      <alignment horizontal="center"/>
    </xf>
    <xf numFmtId="0" fontId="18" fillId="0" borderId="30" xfId="0" applyFont="1" applyBorder="1" applyProtection="1"/>
    <xf numFmtId="0" fontId="18" fillId="12" borderId="30" xfId="0" applyFont="1" applyFill="1" applyBorder="1" applyAlignment="1" applyProtection="1">
      <alignment horizontal="right"/>
    </xf>
    <xf numFmtId="0" fontId="18" fillId="17" borderId="30" xfId="0" applyFont="1" applyFill="1" applyBorder="1" applyAlignment="1" applyProtection="1">
      <alignment vertical="center"/>
    </xf>
    <xf numFmtId="0" fontId="24" fillId="15" borderId="28" xfId="0" applyFont="1" applyFill="1" applyBorder="1" applyAlignment="1">
      <alignment horizontal="center"/>
    </xf>
    <xf numFmtId="0" fontId="24" fillId="17" borderId="19" xfId="0" applyFont="1" applyFill="1" applyBorder="1" applyAlignment="1" applyProtection="1">
      <alignment horizontal="center"/>
    </xf>
    <xf numFmtId="168" fontId="24" fillId="15" borderId="9" xfId="0" applyNumberFormat="1" applyFont="1" applyFill="1" applyBorder="1" applyAlignment="1" applyProtection="1">
      <alignment horizontal="center" vertical="center"/>
    </xf>
    <xf numFmtId="0" fontId="18" fillId="16" borderId="31" xfId="0" applyFont="1" applyFill="1" applyBorder="1" applyAlignment="1" applyProtection="1">
      <alignment horizontal="center"/>
    </xf>
    <xf numFmtId="0" fontId="62" fillId="0" borderId="0" xfId="0" applyFont="1"/>
    <xf numFmtId="0" fontId="55" fillId="0" borderId="25" xfId="0" applyFont="1" applyBorder="1" applyAlignment="1">
      <alignment horizontal="center" vertical="center" wrapText="1"/>
    </xf>
    <xf numFmtId="0" fontId="62" fillId="0" borderId="0" xfId="0" applyFont="1" applyBorder="1" applyAlignment="1">
      <alignment vertical="center"/>
    </xf>
    <xf numFmtId="173" fontId="25" fillId="0" borderId="0" xfId="2" applyNumberFormat="1" applyFont="1" applyBorder="1" applyAlignment="1">
      <alignment vertical="center"/>
    </xf>
    <xf numFmtId="173" fontId="25" fillId="0" borderId="29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horizontal="center" vertical="center"/>
    </xf>
    <xf numFmtId="173" fontId="56" fillId="0" borderId="30" xfId="2" applyNumberFormat="1" applyFont="1" applyBorder="1" applyAlignment="1">
      <alignment vertical="center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right" vertical="center"/>
    </xf>
    <xf numFmtId="1" fontId="56" fillId="0" borderId="30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vertical="center"/>
    </xf>
    <xf numFmtId="0" fontId="62" fillId="0" borderId="0" xfId="0" applyFont="1" applyBorder="1" applyAlignment="1">
      <alignment horizontal="center" vertical="center" wrapText="1"/>
    </xf>
    <xf numFmtId="173" fontId="25" fillId="0" borderId="0" xfId="2" applyNumberFormat="1" applyFont="1" applyBorder="1" applyAlignment="1">
      <alignment horizontal="center" vertical="center"/>
    </xf>
    <xf numFmtId="0" fontId="62" fillId="0" borderId="0" xfId="0" applyFont="1" applyBorder="1" applyAlignment="1">
      <alignment horizontal="center" vertical="center"/>
    </xf>
    <xf numFmtId="0" fontId="56" fillId="0" borderId="0" xfId="0" applyFont="1"/>
    <xf numFmtId="10" fontId="23" fillId="3" borderId="30" xfId="0" applyNumberFormat="1" applyFont="1" applyFill="1" applyBorder="1" applyAlignment="1">
      <alignment horizontal="center" vertical="center"/>
    </xf>
    <xf numFmtId="0" fontId="0" fillId="0" borderId="0" xfId="0" applyFill="1"/>
    <xf numFmtId="0" fontId="9" fillId="0" borderId="30" xfId="0" applyFont="1" applyFill="1" applyBorder="1" applyAlignment="1" applyProtection="1">
      <alignment horizontal="center" wrapText="1"/>
    </xf>
    <xf numFmtId="0" fontId="36" fillId="0" borderId="30" xfId="0" applyFont="1" applyFill="1" applyBorder="1" applyAlignment="1">
      <alignment horizontal="center" vertical="center" wrapText="1"/>
    </xf>
    <xf numFmtId="165" fontId="24" fillId="6" borderId="30" xfId="0" applyNumberFormat="1" applyFont="1" applyFill="1" applyBorder="1" applyAlignment="1" applyProtection="1">
      <alignment horizontal="right" vertical="center"/>
    </xf>
    <xf numFmtId="165" fontId="6" fillId="2" borderId="30" xfId="2" applyNumberFormat="1" applyFont="1" applyFill="1" applyBorder="1"/>
    <xf numFmtId="44" fontId="0" fillId="0" borderId="0" xfId="0" applyNumberFormat="1"/>
    <xf numFmtId="44" fontId="14" fillId="0" borderId="0" xfId="0" applyNumberFormat="1" applyFont="1"/>
    <xf numFmtId="0" fontId="25" fillId="0" borderId="3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0" fontId="54" fillId="6" borderId="30" xfId="0" applyFont="1" applyFill="1" applyBorder="1" applyAlignment="1" applyProtection="1">
      <alignment horizontal="center"/>
    </xf>
    <xf numFmtId="0" fontId="17" fillId="0" borderId="3" xfId="0" applyFont="1" applyBorder="1" applyAlignment="1" applyProtection="1">
      <alignment horizontal="left" vertical="center"/>
    </xf>
    <xf numFmtId="0" fontId="17" fillId="0" borderId="12" xfId="0" applyFont="1" applyBorder="1" applyAlignment="1" applyProtection="1">
      <alignment horizontal="left" vertical="center"/>
    </xf>
    <xf numFmtId="0" fontId="17" fillId="0" borderId="8" xfId="0" applyFont="1" applyBorder="1" applyAlignment="1" applyProtection="1">
      <alignment horizontal="left" vertical="center"/>
    </xf>
    <xf numFmtId="0" fontId="5" fillId="13" borderId="30" xfId="0" applyFont="1" applyFill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0" fontId="18" fillId="13" borderId="3" xfId="0" applyFont="1" applyFill="1" applyBorder="1" applyAlignment="1" applyProtection="1">
      <alignment horizontal="center" vertical="center" wrapText="1"/>
    </xf>
    <xf numFmtId="0" fontId="18" fillId="13" borderId="12" xfId="0" applyFont="1" applyFill="1" applyBorder="1" applyAlignment="1" applyProtection="1">
      <alignment horizontal="center" vertical="center" wrapText="1"/>
    </xf>
    <xf numFmtId="0" fontId="18" fillId="13" borderId="8" xfId="0" applyFont="1" applyFill="1" applyBorder="1" applyAlignment="1" applyProtection="1">
      <alignment horizontal="center" vertical="center" wrapText="1"/>
    </xf>
    <xf numFmtId="0" fontId="17" fillId="0" borderId="30" xfId="0" applyFont="1" applyBorder="1" applyAlignment="1">
      <alignment horizontal="left" vertical="center"/>
    </xf>
    <xf numFmtId="0" fontId="24" fillId="2" borderId="30" xfId="0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horizontal="left" vertical="center"/>
    </xf>
    <xf numFmtId="0" fontId="29" fillId="0" borderId="3" xfId="0" applyFont="1" applyFill="1" applyBorder="1" applyAlignment="1" applyProtection="1">
      <alignment horizontal="left" vertical="center" wrapText="1"/>
    </xf>
    <xf numFmtId="0" fontId="29" fillId="0" borderId="12" xfId="0" applyFont="1" applyFill="1" applyBorder="1" applyAlignment="1" applyProtection="1">
      <alignment horizontal="left" vertical="center" wrapText="1"/>
    </xf>
    <xf numFmtId="0" fontId="29" fillId="0" borderId="8" xfId="0" applyFont="1" applyFill="1" applyBorder="1" applyAlignment="1" applyProtection="1">
      <alignment horizontal="left" vertical="center" wrapText="1"/>
    </xf>
    <xf numFmtId="0" fontId="18" fillId="14" borderId="3" xfId="0" applyFont="1" applyFill="1" applyBorder="1" applyAlignment="1" applyProtection="1">
      <alignment horizontal="center" vertical="center"/>
    </xf>
    <xf numFmtId="0" fontId="18" fillId="14" borderId="12" xfId="0" applyFont="1" applyFill="1" applyBorder="1" applyAlignment="1" applyProtection="1">
      <alignment horizontal="center" vertical="center"/>
    </xf>
    <xf numFmtId="0" fontId="18" fillId="14" borderId="8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 wrapText="1"/>
    </xf>
    <xf numFmtId="0" fontId="29" fillId="0" borderId="12" xfId="0" applyFont="1" applyBorder="1" applyAlignment="1" applyProtection="1">
      <alignment horizontal="left" vertical="center" wrapText="1"/>
    </xf>
    <xf numFmtId="0" fontId="29" fillId="0" borderId="8" xfId="0" applyFont="1" applyBorder="1" applyAlignment="1" applyProtection="1">
      <alignment horizontal="left" vertical="center" wrapText="1"/>
    </xf>
    <xf numFmtId="0" fontId="29" fillId="0" borderId="30" xfId="0" applyFont="1" applyBorder="1" applyAlignment="1" applyProtection="1">
      <alignment horizontal="left" vertical="center"/>
    </xf>
    <xf numFmtId="0" fontId="18" fillId="13" borderId="26" xfId="0" applyFont="1" applyFill="1" applyBorder="1" applyAlignment="1" applyProtection="1">
      <alignment horizontal="center" vertical="center"/>
    </xf>
    <xf numFmtId="0" fontId="18" fillId="13" borderId="12" xfId="0" applyFont="1" applyFill="1" applyBorder="1" applyAlignment="1" applyProtection="1">
      <alignment horizontal="center" vertical="center"/>
    </xf>
    <xf numFmtId="0" fontId="18" fillId="13" borderId="18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>
      <alignment horizontal="left"/>
    </xf>
    <xf numFmtId="0" fontId="29" fillId="0" borderId="12" xfId="0" applyFont="1" applyFill="1" applyBorder="1" applyAlignment="1">
      <alignment horizontal="left"/>
    </xf>
    <xf numFmtId="0" fontId="29" fillId="0" borderId="8" xfId="0" applyFont="1" applyFill="1" applyBorder="1" applyAlignment="1">
      <alignment horizontal="left"/>
    </xf>
    <xf numFmtId="0" fontId="29" fillId="0" borderId="4" xfId="0" applyFont="1" applyFill="1" applyBorder="1" applyAlignment="1">
      <alignment horizontal="left"/>
    </xf>
    <xf numFmtId="0" fontId="29" fillId="0" borderId="22" xfId="0" applyFont="1" applyFill="1" applyBorder="1" applyAlignment="1">
      <alignment horizontal="left"/>
    </xf>
    <xf numFmtId="0" fontId="29" fillId="0" borderId="5" xfId="0" applyFont="1" applyFill="1" applyBorder="1" applyAlignment="1">
      <alignment horizontal="left"/>
    </xf>
    <xf numFmtId="0" fontId="24" fillId="6" borderId="30" xfId="0" applyFont="1" applyFill="1" applyBorder="1" applyAlignment="1" applyProtection="1">
      <alignment horizontal="right" vertical="center"/>
    </xf>
    <xf numFmtId="0" fontId="29" fillId="0" borderId="3" xfId="0" applyFont="1" applyBorder="1" applyAlignment="1" applyProtection="1">
      <alignment horizontal="left" vertical="center"/>
    </xf>
    <xf numFmtId="0" fontId="18" fillId="0" borderId="3" xfId="0" applyFont="1" applyFill="1" applyBorder="1" applyAlignment="1" applyProtection="1">
      <alignment horizontal="left" vertical="center"/>
    </xf>
    <xf numFmtId="0" fontId="18" fillId="0" borderId="12" xfId="0" applyFont="1" applyFill="1" applyBorder="1" applyAlignment="1" applyProtection="1">
      <alignment horizontal="left" vertical="center"/>
    </xf>
    <xf numFmtId="0" fontId="18" fillId="0" borderId="8" xfId="0" applyFont="1" applyFill="1" applyBorder="1" applyAlignment="1" applyProtection="1">
      <alignment horizontal="left" vertical="center"/>
    </xf>
    <xf numFmtId="0" fontId="10" fillId="15" borderId="30" xfId="0" applyFont="1" applyFill="1" applyBorder="1" applyAlignment="1" applyProtection="1">
      <alignment horizontal="center"/>
      <protection locked="0"/>
    </xf>
    <xf numFmtId="0" fontId="20" fillId="21" borderId="3" xfId="0" applyFont="1" applyFill="1" applyBorder="1" applyAlignment="1" applyProtection="1">
      <alignment horizontal="center" wrapText="1"/>
      <protection locked="0"/>
    </xf>
    <xf numFmtId="0" fontId="20" fillId="21" borderId="8" xfId="0" applyFont="1" applyFill="1" applyBorder="1" applyAlignment="1" applyProtection="1">
      <alignment horizontal="center" wrapText="1"/>
      <protection locked="0"/>
    </xf>
    <xf numFmtId="0" fontId="36" fillId="0" borderId="3" xfId="0" applyFont="1" applyBorder="1" applyAlignment="1" applyProtection="1">
      <alignment horizontal="left" vertical="center"/>
    </xf>
    <xf numFmtId="0" fontId="36" fillId="0" borderId="12" xfId="0" applyFont="1" applyBorder="1" applyAlignment="1" applyProtection="1">
      <alignment horizontal="left" vertical="center"/>
    </xf>
    <xf numFmtId="0" fontId="36" fillId="0" borderId="8" xfId="0" applyFont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 wrapText="1"/>
    </xf>
    <xf numFmtId="0" fontId="17" fillId="0" borderId="12" xfId="0" applyFont="1" applyBorder="1" applyAlignment="1" applyProtection="1">
      <alignment horizontal="left" vertical="center" wrapText="1"/>
    </xf>
    <xf numFmtId="0" fontId="17" fillId="0" borderId="8" xfId="0" applyFont="1" applyBorder="1" applyAlignment="1" applyProtection="1">
      <alignment horizontal="left" vertical="center" wrapText="1"/>
    </xf>
    <xf numFmtId="10" fontId="25" fillId="0" borderId="3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0" fontId="18" fillId="15" borderId="3" xfId="0" applyNumberFormat="1" applyFont="1" applyFill="1" applyBorder="1" applyAlignment="1" applyProtection="1">
      <alignment horizontal="center" vertical="center"/>
    </xf>
    <xf numFmtId="0" fontId="17" fillId="15" borderId="8" xfId="0" applyFont="1" applyFill="1" applyBorder="1" applyAlignment="1">
      <alignment horizontal="center" vertical="center"/>
    </xf>
    <xf numFmtId="0" fontId="26" fillId="15" borderId="26" xfId="0" applyFont="1" applyFill="1" applyBorder="1" applyAlignment="1" applyProtection="1">
      <alignment horizontal="right" vertical="center" wrapText="1"/>
    </xf>
    <xf numFmtId="0" fontId="26" fillId="15" borderId="12" xfId="0" applyFont="1" applyFill="1" applyBorder="1" applyAlignment="1" applyProtection="1">
      <alignment horizontal="right" vertical="center"/>
    </xf>
    <xf numFmtId="0" fontId="26" fillId="15" borderId="8" xfId="0" applyFont="1" applyFill="1" applyBorder="1" applyAlignment="1" applyProtection="1">
      <alignment horizontal="right" vertical="center"/>
    </xf>
    <xf numFmtId="0" fontId="40" fillId="4" borderId="30" xfId="0" applyFont="1" applyFill="1" applyBorder="1" applyAlignment="1" applyProtection="1">
      <alignment horizontal="left" vertical="center"/>
    </xf>
    <xf numFmtId="0" fontId="26" fillId="6" borderId="30" xfId="0" applyFont="1" applyFill="1" applyBorder="1" applyAlignment="1">
      <alignment horizontal="center" wrapText="1"/>
    </xf>
    <xf numFmtId="0" fontId="24" fillId="15" borderId="3" xfId="0" applyFont="1" applyFill="1" applyBorder="1" applyAlignment="1">
      <alignment horizontal="center" vertical="center" wrapText="1"/>
    </xf>
    <xf numFmtId="0" fontId="24" fillId="15" borderId="12" xfId="0" applyFont="1" applyFill="1" applyBorder="1" applyAlignment="1">
      <alignment horizontal="center" vertical="center" wrapText="1"/>
    </xf>
    <xf numFmtId="0" fontId="24" fillId="15" borderId="8" xfId="0" applyFont="1" applyFill="1" applyBorder="1" applyAlignment="1">
      <alignment horizontal="center" vertical="center" wrapText="1"/>
    </xf>
    <xf numFmtId="44" fontId="29" fillId="0" borderId="24" xfId="0" applyNumberFormat="1" applyFont="1" applyFill="1" applyBorder="1" applyAlignment="1" applyProtection="1">
      <alignment horizontal="center" vertical="center"/>
    </xf>
    <xf numFmtId="44" fontId="29" fillId="0" borderId="28" xfId="0" applyNumberFormat="1" applyFont="1" applyFill="1" applyBorder="1" applyAlignment="1" applyProtection="1">
      <alignment horizontal="center" vertical="center"/>
    </xf>
    <xf numFmtId="44" fontId="29" fillId="0" borderId="31" xfId="0" applyNumberFormat="1" applyFont="1" applyFill="1" applyBorder="1" applyAlignment="1" applyProtection="1">
      <alignment horizontal="center" vertical="center"/>
    </xf>
    <xf numFmtId="0" fontId="40" fillId="4" borderId="30" xfId="0" applyFont="1" applyFill="1" applyBorder="1" applyAlignment="1" applyProtection="1">
      <alignment horizontal="left" vertical="center" wrapText="1"/>
    </xf>
    <xf numFmtId="0" fontId="24" fillId="0" borderId="23" xfId="0" applyFont="1" applyBorder="1" applyAlignment="1" applyProtection="1">
      <alignment horizontal="center" vertical="center"/>
    </xf>
    <xf numFmtId="0" fontId="24" fillId="0" borderId="21" xfId="0" applyFont="1" applyBorder="1" applyAlignment="1" applyProtection="1">
      <alignment horizontal="center" vertical="center"/>
    </xf>
    <xf numFmtId="0" fontId="24" fillId="0" borderId="19" xfId="0" applyFont="1" applyBorder="1" applyAlignment="1" applyProtection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5" fillId="15" borderId="30" xfId="0" applyFont="1" applyFill="1" applyBorder="1" applyAlignment="1" applyProtection="1">
      <alignment horizontal="center" vertical="center"/>
    </xf>
    <xf numFmtId="0" fontId="17" fillId="0" borderId="10" xfId="0" applyFont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/>
    </xf>
    <xf numFmtId="0" fontId="24" fillId="0" borderId="12" xfId="0" applyFont="1" applyBorder="1" applyAlignment="1" applyProtection="1">
      <alignment horizontal="left" vertical="center"/>
    </xf>
    <xf numFmtId="0" fontId="24" fillId="0" borderId="8" xfId="0" applyFont="1" applyBorder="1" applyAlignment="1" applyProtection="1">
      <alignment horizontal="left" vertical="center"/>
    </xf>
    <xf numFmtId="0" fontId="24" fillId="15" borderId="3" xfId="0" applyFont="1" applyFill="1" applyBorder="1" applyAlignment="1">
      <alignment horizontal="center" vertical="center"/>
    </xf>
    <xf numFmtId="0" fontId="24" fillId="15" borderId="12" xfId="0" applyFont="1" applyFill="1" applyBorder="1" applyAlignment="1">
      <alignment horizontal="center" vertical="center"/>
    </xf>
    <xf numFmtId="0" fontId="24" fillId="15" borderId="8" xfId="0" applyFont="1" applyFill="1" applyBorder="1" applyAlignment="1">
      <alignment horizontal="center" vertical="center"/>
    </xf>
    <xf numFmtId="0" fontId="24" fillId="2" borderId="30" xfId="0" applyFont="1" applyFill="1" applyBorder="1" applyAlignment="1" applyProtection="1">
      <alignment horizontal="right" vertical="center"/>
    </xf>
    <xf numFmtId="174" fontId="30" fillId="3" borderId="3" xfId="1" applyNumberFormat="1" applyFont="1" applyFill="1" applyBorder="1" applyAlignment="1" applyProtection="1">
      <alignment horizontal="right" vertical="center"/>
      <protection locked="0"/>
    </xf>
    <xf numFmtId="174" fontId="17" fillId="3" borderId="8" xfId="0" applyNumberFormat="1" applyFont="1" applyFill="1" applyBorder="1" applyAlignment="1">
      <alignment horizontal="right" vertical="center"/>
    </xf>
    <xf numFmtId="0" fontId="29" fillId="0" borderId="12" xfId="0" applyFont="1" applyBorder="1" applyAlignment="1" applyProtection="1">
      <alignment horizontal="left" vertical="center"/>
    </xf>
    <xf numFmtId="0" fontId="29" fillId="0" borderId="8" xfId="0" applyFont="1" applyBorder="1" applyAlignment="1" applyProtection="1">
      <alignment horizontal="left" vertical="center"/>
    </xf>
    <xf numFmtId="0" fontId="18" fillId="17" borderId="30" xfId="0" applyFont="1" applyFill="1" applyBorder="1" applyAlignment="1" applyProtection="1">
      <alignment horizontal="center"/>
    </xf>
    <xf numFmtId="0" fontId="24" fillId="2" borderId="30" xfId="0" applyFont="1" applyFill="1" applyBorder="1" applyAlignment="1">
      <alignment horizontal="center"/>
    </xf>
    <xf numFmtId="0" fontId="29" fillId="0" borderId="30" xfId="0" applyFont="1" applyFill="1" applyBorder="1" applyAlignment="1">
      <alignment horizontal="left"/>
    </xf>
    <xf numFmtId="0" fontId="29" fillId="0" borderId="3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right" vertical="center"/>
    </xf>
    <xf numFmtId="0" fontId="24" fillId="15" borderId="3" xfId="0" applyFont="1" applyFill="1" applyBorder="1" applyAlignment="1">
      <alignment horizontal="left" vertical="center"/>
    </xf>
    <xf numFmtId="0" fontId="24" fillId="15" borderId="12" xfId="0" applyFont="1" applyFill="1" applyBorder="1" applyAlignment="1">
      <alignment horizontal="left" vertical="center"/>
    </xf>
    <xf numFmtId="0" fontId="18" fillId="5" borderId="30" xfId="0" applyFont="1" applyFill="1" applyBorder="1" applyAlignment="1" applyProtection="1">
      <alignment horizontal="right"/>
    </xf>
    <xf numFmtId="0" fontId="5" fillId="2" borderId="30" xfId="0" applyFont="1" applyFill="1" applyBorder="1" applyAlignment="1" applyProtection="1">
      <alignment horizontal="center" vertical="center"/>
    </xf>
    <xf numFmtId="0" fontId="43" fillId="4" borderId="30" xfId="0" applyFont="1" applyFill="1" applyBorder="1" applyAlignment="1" applyProtection="1">
      <alignment horizontal="left" vertical="center" wrapText="1"/>
    </xf>
    <xf numFmtId="0" fontId="29" fillId="0" borderId="30" xfId="0" applyFont="1" applyFill="1" applyBorder="1" applyAlignment="1">
      <alignment horizontal="left" vertical="center"/>
    </xf>
    <xf numFmtId="0" fontId="18" fillId="3" borderId="30" xfId="0" applyFont="1" applyFill="1" applyBorder="1" applyAlignment="1" applyProtection="1">
      <alignment horizontal="center"/>
    </xf>
    <xf numFmtId="0" fontId="18" fillId="7" borderId="19" xfId="0" applyFont="1" applyFill="1" applyBorder="1" applyAlignment="1" applyProtection="1">
      <alignment horizontal="center"/>
    </xf>
    <xf numFmtId="0" fontId="18" fillId="7" borderId="11" xfId="0" applyFont="1" applyFill="1" applyBorder="1" applyAlignment="1" applyProtection="1">
      <alignment horizontal="center"/>
    </xf>
    <xf numFmtId="0" fontId="18" fillId="7" borderId="32" xfId="0" applyFont="1" applyFill="1" applyBorder="1" applyAlignment="1" applyProtection="1">
      <alignment horizontal="center"/>
    </xf>
    <xf numFmtId="0" fontId="18" fillId="7" borderId="31" xfId="0" applyFont="1" applyFill="1" applyBorder="1" applyAlignment="1" applyProtection="1">
      <alignment horizontal="center"/>
    </xf>
    <xf numFmtId="166" fontId="16" fillId="12" borderId="2" xfId="0" applyNumberFormat="1" applyFont="1" applyFill="1" applyBorder="1" applyAlignment="1" applyProtection="1">
      <alignment horizontal="center"/>
      <protection locked="0"/>
    </xf>
    <xf numFmtId="166" fontId="16" fillId="12" borderId="16" xfId="0" applyNumberFormat="1" applyFont="1" applyFill="1" applyBorder="1" applyAlignment="1" applyProtection="1">
      <alignment horizontal="center"/>
      <protection locked="0"/>
    </xf>
    <xf numFmtId="0" fontId="18" fillId="8" borderId="13" xfId="0" applyFont="1" applyFill="1" applyBorder="1" applyAlignment="1" applyProtection="1">
      <alignment horizontal="center"/>
    </xf>
    <xf numFmtId="0" fontId="18" fillId="8" borderId="1" xfId="0" applyFont="1" applyFill="1" applyBorder="1" applyAlignment="1" applyProtection="1">
      <alignment horizontal="center"/>
    </xf>
    <xf numFmtId="0" fontId="18" fillId="8" borderId="3" xfId="0" applyFont="1" applyFill="1" applyBorder="1" applyAlignment="1" applyProtection="1">
      <alignment horizontal="center"/>
    </xf>
    <xf numFmtId="0" fontId="18" fillId="8" borderId="9" xfId="0" applyFont="1" applyFill="1" applyBorder="1" applyAlignment="1" applyProtection="1">
      <alignment horizontal="center"/>
    </xf>
    <xf numFmtId="0" fontId="28" fillId="0" borderId="3" xfId="0" applyFont="1" applyBorder="1" applyAlignment="1" applyProtection="1">
      <alignment horizontal="left"/>
    </xf>
    <xf numFmtId="0" fontId="28" fillId="0" borderId="12" xfId="0" applyFont="1" applyBorder="1" applyAlignment="1" applyProtection="1">
      <alignment horizontal="left"/>
    </xf>
    <xf numFmtId="0" fontId="28" fillId="0" borderId="8" xfId="0" applyFont="1" applyBorder="1" applyAlignment="1" applyProtection="1">
      <alignment horizontal="left"/>
    </xf>
    <xf numFmtId="0" fontId="17" fillId="0" borderId="3" xfId="0" applyFont="1" applyBorder="1" applyAlignment="1" applyProtection="1">
      <alignment horizontal="left"/>
    </xf>
    <xf numFmtId="0" fontId="17" fillId="0" borderId="12" xfId="0" applyFont="1" applyBorder="1" applyAlignment="1" applyProtection="1">
      <alignment horizontal="left"/>
    </xf>
    <xf numFmtId="0" fontId="17" fillId="0" borderId="8" xfId="0" applyFont="1" applyBorder="1" applyAlignment="1" applyProtection="1">
      <alignment horizontal="left"/>
    </xf>
    <xf numFmtId="22" fontId="17" fillId="11" borderId="3" xfId="0" applyNumberFormat="1" applyFont="1" applyFill="1" applyBorder="1" applyAlignment="1" applyProtection="1">
      <alignment horizontal="center"/>
    </xf>
    <xf numFmtId="0" fontId="17" fillId="11" borderId="12" xfId="0" applyFont="1" applyFill="1" applyBorder="1" applyAlignment="1" applyProtection="1">
      <alignment horizontal="center"/>
    </xf>
    <xf numFmtId="0" fontId="17" fillId="11" borderId="18" xfId="0" applyFont="1" applyFill="1" applyBorder="1" applyAlignment="1" applyProtection="1">
      <alignment horizontal="center"/>
    </xf>
    <xf numFmtId="0" fontId="17" fillId="12" borderId="30" xfId="0" applyFont="1" applyFill="1" applyBorder="1" applyAlignment="1" applyProtection="1">
      <alignment horizontal="left" vertical="center"/>
    </xf>
    <xf numFmtId="0" fontId="18" fillId="0" borderId="13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17" fillId="12" borderId="30" xfId="0" applyFont="1" applyFill="1" applyBorder="1" applyAlignment="1">
      <alignment horizontal="left"/>
    </xf>
    <xf numFmtId="0" fontId="18" fillId="20" borderId="30" xfId="0" applyFont="1" applyFill="1" applyBorder="1" applyAlignment="1" applyProtection="1">
      <alignment horizontal="center"/>
    </xf>
    <xf numFmtId="0" fontId="18" fillId="21" borderId="30" xfId="0" applyFont="1" applyFill="1" applyBorder="1" applyAlignment="1" applyProtection="1">
      <alignment horizontal="center"/>
    </xf>
    <xf numFmtId="0" fontId="17" fillId="21" borderId="3" xfId="0" applyFont="1" applyFill="1" applyBorder="1" applyAlignment="1" applyProtection="1">
      <alignment horizontal="center"/>
    </xf>
    <xf numFmtId="0" fontId="17" fillId="21" borderId="8" xfId="0" applyFont="1" applyFill="1" applyBorder="1" applyAlignment="1" applyProtection="1">
      <alignment horizontal="center"/>
    </xf>
    <xf numFmtId="0" fontId="29" fillId="0" borderId="30" xfId="0" applyFont="1" applyBorder="1" applyAlignment="1" applyProtection="1">
      <alignment horizontal="center" vertical="center"/>
    </xf>
    <xf numFmtId="0" fontId="29" fillId="12" borderId="30" xfId="0" applyFont="1" applyFill="1" applyBorder="1" applyAlignment="1" applyProtection="1">
      <alignment horizontal="center" vertical="center"/>
    </xf>
    <xf numFmtId="0" fontId="29" fillId="12" borderId="30" xfId="0" applyFont="1" applyFill="1" applyBorder="1" applyAlignment="1">
      <alignment horizontal="center" vertical="center"/>
    </xf>
    <xf numFmtId="0" fontId="17" fillId="0" borderId="17" xfId="0" applyFont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</xf>
    <xf numFmtId="0" fontId="17" fillId="0" borderId="18" xfId="0" applyFont="1" applyBorder="1" applyAlignment="1" applyProtection="1">
      <alignment horizontal="center" vertical="center"/>
    </xf>
    <xf numFmtId="0" fontId="5" fillId="13" borderId="30" xfId="0" applyFont="1" applyFill="1" applyBorder="1" applyAlignment="1" applyProtection="1">
      <alignment horizontal="center"/>
    </xf>
    <xf numFmtId="0" fontId="19" fillId="3" borderId="30" xfId="0" applyFont="1" applyFill="1" applyBorder="1" applyAlignment="1" applyProtection="1">
      <alignment horizontal="center"/>
      <protection locked="0"/>
    </xf>
    <xf numFmtId="17" fontId="20" fillId="3" borderId="30" xfId="0" applyNumberFormat="1" applyFont="1" applyFill="1" applyBorder="1" applyAlignment="1" applyProtection="1">
      <alignment horizontal="center"/>
    </xf>
    <xf numFmtId="0" fontId="18" fillId="7" borderId="13" xfId="0" applyFont="1" applyFill="1" applyBorder="1" applyAlignment="1" applyProtection="1">
      <alignment horizontal="center"/>
    </xf>
    <xf numFmtId="0" fontId="18" fillId="7" borderId="1" xfId="0" applyFont="1" applyFill="1" applyBorder="1" applyAlignment="1" applyProtection="1">
      <alignment horizontal="center"/>
    </xf>
    <xf numFmtId="0" fontId="18" fillId="7" borderId="3" xfId="0" applyFont="1" applyFill="1" applyBorder="1" applyAlignment="1" applyProtection="1">
      <alignment horizontal="center"/>
    </xf>
    <xf numFmtId="0" fontId="18" fillId="7" borderId="9" xfId="0" applyFont="1" applyFill="1" applyBorder="1" applyAlignment="1" applyProtection="1">
      <alignment horizontal="center"/>
    </xf>
    <xf numFmtId="0" fontId="20" fillId="11" borderId="1" xfId="0" applyFont="1" applyFill="1" applyBorder="1" applyAlignment="1" applyProtection="1">
      <alignment horizontal="center"/>
      <protection locked="0"/>
    </xf>
    <xf numFmtId="0" fontId="20" fillId="11" borderId="3" xfId="0" applyFont="1" applyFill="1" applyBorder="1" applyAlignment="1" applyProtection="1">
      <alignment horizontal="center"/>
      <protection locked="0"/>
    </xf>
    <xf numFmtId="0" fontId="20" fillId="11" borderId="9" xfId="0" applyFont="1" applyFill="1" applyBorder="1" applyAlignment="1" applyProtection="1">
      <alignment horizontal="center"/>
      <protection locked="0"/>
    </xf>
    <xf numFmtId="0" fontId="28" fillId="12" borderId="1" xfId="0" applyFont="1" applyFill="1" applyBorder="1" applyAlignment="1" applyProtection="1">
      <alignment horizontal="left" vertical="center" wrapText="1"/>
    </xf>
    <xf numFmtId="0" fontId="28" fillId="12" borderId="1" xfId="0" applyFont="1" applyFill="1" applyBorder="1" applyAlignment="1" applyProtection="1">
      <alignment horizontal="left" vertical="center"/>
    </xf>
    <xf numFmtId="0" fontId="38" fillId="12" borderId="3" xfId="0" applyNumberFormat="1" applyFont="1" applyFill="1" applyBorder="1" applyAlignment="1" applyProtection="1">
      <alignment horizontal="center" wrapText="1"/>
      <protection locked="0"/>
    </xf>
    <xf numFmtId="0" fontId="28" fillId="12" borderId="18" xfId="0" applyNumberFormat="1" applyFont="1" applyFill="1" applyBorder="1" applyAlignment="1"/>
    <xf numFmtId="0" fontId="18" fillId="19" borderId="13" xfId="0" applyFont="1" applyFill="1" applyBorder="1" applyAlignment="1" applyProtection="1">
      <alignment horizontal="center"/>
    </xf>
    <xf numFmtId="0" fontId="18" fillId="19" borderId="1" xfId="0" applyFont="1" applyFill="1" applyBorder="1" applyAlignment="1" applyProtection="1">
      <alignment horizontal="center"/>
    </xf>
    <xf numFmtId="0" fontId="18" fillId="19" borderId="3" xfId="0" applyFont="1" applyFill="1" applyBorder="1" applyAlignment="1" applyProtection="1">
      <alignment horizontal="center"/>
    </xf>
    <xf numFmtId="0" fontId="18" fillId="19" borderId="9" xfId="0" applyFont="1" applyFill="1" applyBorder="1" applyAlignment="1" applyProtection="1">
      <alignment horizontal="center"/>
    </xf>
    <xf numFmtId="0" fontId="38" fillId="0" borderId="3" xfId="0" applyFont="1" applyBorder="1" applyAlignment="1" applyProtection="1">
      <alignment horizontal="center" vertical="center"/>
      <protection locked="0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1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</xf>
    <xf numFmtId="0" fontId="17" fillId="12" borderId="3" xfId="0" applyFont="1" applyFill="1" applyBorder="1" applyAlignment="1" applyProtection="1">
      <alignment horizontal="left"/>
    </xf>
    <xf numFmtId="0" fontId="17" fillId="12" borderId="12" xfId="0" applyFont="1" applyFill="1" applyBorder="1" applyAlignment="1" applyProtection="1">
      <alignment horizontal="left"/>
    </xf>
    <xf numFmtId="0" fontId="17" fillId="12" borderId="8" xfId="0" applyFont="1" applyFill="1" applyBorder="1" applyAlignment="1">
      <alignment horizontal="left"/>
    </xf>
    <xf numFmtId="0" fontId="17" fillId="0" borderId="3" xfId="0" applyFont="1" applyFill="1" applyBorder="1" applyAlignment="1" applyProtection="1">
      <alignment horizontal="left" vertical="center"/>
    </xf>
    <xf numFmtId="0" fontId="17" fillId="0" borderId="12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/>
    </xf>
    <xf numFmtId="0" fontId="17" fillId="0" borderId="30" xfId="0" applyFont="1" applyBorder="1" applyAlignment="1" applyProtection="1">
      <alignment horizontal="left" vertical="center"/>
    </xf>
    <xf numFmtId="0" fontId="41" fillId="4" borderId="30" xfId="0" applyFont="1" applyFill="1" applyBorder="1" applyAlignment="1" applyProtection="1">
      <alignment horizontal="left" vertical="center" wrapText="1"/>
    </xf>
    <xf numFmtId="0" fontId="18" fillId="9" borderId="30" xfId="0" applyFont="1" applyFill="1" applyBorder="1" applyAlignment="1" applyProtection="1">
      <alignment horizontal="center"/>
    </xf>
    <xf numFmtId="0" fontId="5" fillId="6" borderId="30" xfId="0" applyFont="1" applyFill="1" applyBorder="1" applyAlignment="1" applyProtection="1">
      <alignment horizontal="center"/>
    </xf>
    <xf numFmtId="0" fontId="25" fillId="0" borderId="3" xfId="0" applyFont="1" applyFill="1" applyBorder="1" applyAlignment="1" applyProtection="1">
      <alignment horizontal="left"/>
    </xf>
    <xf numFmtId="0" fontId="25" fillId="0" borderId="12" xfId="0" applyFont="1" applyFill="1" applyBorder="1" applyAlignment="1" applyProtection="1">
      <alignment horizontal="left"/>
    </xf>
    <xf numFmtId="0" fontId="25" fillId="0" borderId="8" xfId="0" applyFont="1" applyFill="1" applyBorder="1" applyAlignment="1" applyProtection="1">
      <alignment horizontal="left"/>
    </xf>
    <xf numFmtId="0" fontId="25" fillId="0" borderId="30" xfId="0" applyFont="1" applyBorder="1" applyAlignment="1" applyProtection="1">
      <alignment horizontal="left"/>
    </xf>
    <xf numFmtId="0" fontId="18" fillId="5" borderId="30" xfId="0" applyFont="1" applyFill="1" applyBorder="1" applyAlignment="1" applyProtection="1">
      <alignment horizontal="right" vertical="center"/>
    </xf>
    <xf numFmtId="0" fontId="43" fillId="4" borderId="30" xfId="0" applyFont="1" applyFill="1" applyBorder="1" applyAlignment="1" applyProtection="1">
      <alignment horizontal="left" vertical="center"/>
    </xf>
    <xf numFmtId="0" fontId="5" fillId="13" borderId="3" xfId="0" applyFont="1" applyFill="1" applyBorder="1" applyAlignment="1" applyProtection="1">
      <alignment horizontal="center"/>
    </xf>
    <xf numFmtId="0" fontId="5" fillId="13" borderId="12" xfId="0" applyFont="1" applyFill="1" applyBorder="1" applyAlignment="1" applyProtection="1">
      <alignment horizontal="center"/>
    </xf>
    <xf numFmtId="0" fontId="5" fillId="13" borderId="8" xfId="0" applyFont="1" applyFill="1" applyBorder="1" applyAlignment="1" applyProtection="1">
      <alignment horizontal="center"/>
    </xf>
    <xf numFmtId="9" fontId="30" fillId="0" borderId="3" xfId="0" applyNumberFormat="1" applyFont="1" applyFill="1" applyBorder="1" applyAlignment="1" applyProtection="1">
      <alignment horizontal="right" vertical="center"/>
      <protection locked="0"/>
    </xf>
    <xf numFmtId="9" fontId="17" fillId="0" borderId="8" xfId="0" applyNumberFormat="1" applyFont="1" applyFill="1" applyBorder="1" applyAlignment="1">
      <alignment horizontal="right" vertical="center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12" xfId="0" applyFont="1" applyFill="1" applyBorder="1" applyAlignment="1" applyProtection="1">
      <alignment horizontal="center" vertical="center" wrapText="1"/>
    </xf>
    <xf numFmtId="0" fontId="18" fillId="4" borderId="8" xfId="0" applyFont="1" applyFill="1" applyBorder="1" applyAlignment="1" applyProtection="1">
      <alignment horizontal="center" vertical="center" wrapText="1"/>
    </xf>
    <xf numFmtId="0" fontId="44" fillId="4" borderId="3" xfId="0" applyFont="1" applyFill="1" applyBorder="1" applyAlignment="1" applyProtection="1">
      <alignment horizontal="left" vertical="center"/>
    </xf>
    <xf numFmtId="0" fontId="44" fillId="4" borderId="12" xfId="0" applyFont="1" applyFill="1" applyBorder="1" applyAlignment="1" applyProtection="1">
      <alignment horizontal="left" vertical="center"/>
    </xf>
    <xf numFmtId="0" fontId="44" fillId="4" borderId="8" xfId="0" applyFont="1" applyFill="1" applyBorder="1" applyAlignment="1" applyProtection="1">
      <alignment horizontal="left" vertical="center"/>
    </xf>
    <xf numFmtId="0" fontId="26" fillId="15" borderId="26" xfId="0" applyFont="1" applyFill="1" applyBorder="1" applyAlignment="1" applyProtection="1">
      <alignment horizontal="right" vertical="center"/>
    </xf>
    <xf numFmtId="0" fontId="18" fillId="14" borderId="12" xfId="0" applyFont="1" applyFill="1" applyBorder="1" applyAlignment="1" applyProtection="1">
      <alignment horizontal="center" vertical="center" wrapText="1"/>
    </xf>
    <xf numFmtId="0" fontId="18" fillId="14" borderId="8" xfId="0" applyFont="1" applyFill="1" applyBorder="1" applyAlignment="1" applyProtection="1">
      <alignment horizontal="center" vertical="center" wrapText="1"/>
    </xf>
    <xf numFmtId="0" fontId="17" fillId="0" borderId="8" xfId="0" applyFont="1" applyBorder="1" applyAlignment="1">
      <alignment horizontal="left" vertical="center"/>
    </xf>
    <xf numFmtId="0" fontId="41" fillId="4" borderId="3" xfId="0" applyFont="1" applyFill="1" applyBorder="1" applyAlignment="1" applyProtection="1">
      <alignment horizontal="left" vertical="center" wrapText="1"/>
    </xf>
    <xf numFmtId="0" fontId="41" fillId="4" borderId="12" xfId="0" applyFont="1" applyFill="1" applyBorder="1" applyAlignment="1" applyProtection="1">
      <alignment horizontal="left" vertical="center" wrapText="1"/>
    </xf>
    <xf numFmtId="0" fontId="41" fillId="4" borderId="8" xfId="0" applyFont="1" applyFill="1" applyBorder="1" applyAlignment="1" applyProtection="1">
      <alignment horizontal="left" vertical="center" wrapText="1"/>
    </xf>
    <xf numFmtId="0" fontId="18" fillId="2" borderId="30" xfId="0" applyFont="1" applyFill="1" applyBorder="1" applyAlignment="1" applyProtection="1">
      <alignment horizontal="center" wrapText="1"/>
    </xf>
    <xf numFmtId="10" fontId="25" fillId="0" borderId="3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/>
    </xf>
    <xf numFmtId="0" fontId="17" fillId="4" borderId="7" xfId="0" applyFont="1" applyFill="1" applyBorder="1" applyAlignment="1"/>
    <xf numFmtId="0" fontId="29" fillId="0" borderId="4" xfId="0" applyFont="1" applyBorder="1" applyAlignment="1" applyProtection="1">
      <alignment horizontal="center" vertical="center" wrapText="1"/>
    </xf>
    <xf numFmtId="0" fontId="29" fillId="0" borderId="27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0" fontId="30" fillId="0" borderId="3" xfId="0" applyNumberFormat="1" applyFont="1" applyFill="1" applyBorder="1" applyAlignment="1" applyProtection="1">
      <alignment horizontal="right" vertical="center"/>
      <protection locked="0"/>
    </xf>
    <xf numFmtId="0" fontId="17" fillId="0" borderId="8" xfId="0" applyNumberFormat="1" applyFont="1" applyFill="1" applyBorder="1" applyAlignment="1">
      <alignment horizontal="right" vertical="center"/>
    </xf>
    <xf numFmtId="0" fontId="30" fillId="0" borderId="3" xfId="0" applyFont="1" applyFill="1" applyBorder="1" applyAlignment="1" applyProtection="1">
      <alignment horizontal="right" vertical="center"/>
      <protection locked="0"/>
    </xf>
    <xf numFmtId="0" fontId="17" fillId="0" borderId="8" xfId="0" applyFont="1" applyFill="1" applyBorder="1" applyAlignment="1">
      <alignment horizontal="right" vertical="center"/>
    </xf>
    <xf numFmtId="0" fontId="24" fillId="15" borderId="3" xfId="0" applyFont="1" applyFill="1" applyBorder="1" applyAlignment="1">
      <alignment horizontal="center"/>
    </xf>
    <xf numFmtId="0" fontId="24" fillId="15" borderId="12" xfId="0" applyFont="1" applyFill="1" applyBorder="1" applyAlignment="1">
      <alignment horizontal="center"/>
    </xf>
    <xf numFmtId="0" fontId="24" fillId="15" borderId="8" xfId="0" applyFont="1" applyFill="1" applyBorder="1" applyAlignment="1">
      <alignment horizontal="center"/>
    </xf>
    <xf numFmtId="0" fontId="24" fillId="15" borderId="3" xfId="0" applyFont="1" applyFill="1" applyBorder="1" applyAlignment="1" applyProtection="1">
      <alignment horizontal="right" vertical="center"/>
    </xf>
    <xf numFmtId="0" fontId="24" fillId="15" borderId="12" xfId="0" applyFont="1" applyFill="1" applyBorder="1" applyAlignment="1" applyProtection="1">
      <alignment horizontal="right" vertical="center"/>
    </xf>
    <xf numFmtId="0" fontId="24" fillId="15" borderId="8" xfId="0" applyFont="1" applyFill="1" applyBorder="1" applyAlignment="1" applyProtection="1">
      <alignment horizontal="right" vertical="center"/>
    </xf>
    <xf numFmtId="0" fontId="47" fillId="4" borderId="30" xfId="0" applyFont="1" applyFill="1" applyBorder="1" applyAlignment="1" applyProtection="1">
      <alignment horizontal="left"/>
    </xf>
    <xf numFmtId="0" fontId="29" fillId="0" borderId="30" xfId="0" applyFont="1" applyFill="1" applyBorder="1" applyAlignment="1" applyProtection="1">
      <alignment horizontal="left" vertical="center" wrapText="1"/>
    </xf>
    <xf numFmtId="9" fontId="24" fillId="3" borderId="30" xfId="0" applyNumberFormat="1" applyFont="1" applyFill="1" applyBorder="1" applyAlignment="1" applyProtection="1">
      <alignment horizontal="right" vertical="center"/>
    </xf>
    <xf numFmtId="0" fontId="18" fillId="16" borderId="30" xfId="0" applyFont="1" applyFill="1" applyBorder="1" applyAlignment="1" applyProtection="1">
      <alignment horizontal="right"/>
    </xf>
    <xf numFmtId="0" fontId="6" fillId="2" borderId="30" xfId="0" applyFont="1" applyFill="1" applyBorder="1" applyAlignment="1" applyProtection="1">
      <alignment horizontal="center" vertical="center"/>
    </xf>
    <xf numFmtId="0" fontId="18" fillId="15" borderId="26" xfId="0" applyFont="1" applyFill="1" applyBorder="1" applyAlignment="1" applyProtection="1">
      <alignment horizontal="right" vertical="center"/>
    </xf>
    <xf numFmtId="0" fontId="18" fillId="15" borderId="12" xfId="0" applyFont="1" applyFill="1" applyBorder="1" applyAlignment="1" applyProtection="1">
      <alignment horizontal="right" vertical="center"/>
    </xf>
    <xf numFmtId="0" fontId="18" fillId="15" borderId="8" xfId="0" applyFont="1" applyFill="1" applyBorder="1" applyAlignment="1" applyProtection="1">
      <alignment horizontal="right" vertical="center"/>
    </xf>
    <xf numFmtId="0" fontId="18" fillId="0" borderId="4" xfId="0" applyFont="1" applyFill="1" applyBorder="1" applyAlignment="1" applyProtection="1">
      <alignment horizontal="left" vertical="center"/>
    </xf>
    <xf numFmtId="0" fontId="18" fillId="0" borderId="22" xfId="0" applyFont="1" applyFill="1" applyBorder="1" applyAlignment="1" applyProtection="1">
      <alignment horizontal="left" vertical="center"/>
    </xf>
    <xf numFmtId="0" fontId="18" fillId="0" borderId="5" xfId="0" applyFont="1" applyFill="1" applyBorder="1" applyAlignment="1" applyProtection="1">
      <alignment horizontal="left" vertical="center"/>
    </xf>
    <xf numFmtId="0" fontId="24" fillId="6" borderId="30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 applyProtection="1">
      <alignment horizontal="left" vertical="center"/>
    </xf>
    <xf numFmtId="0" fontId="51" fillId="4" borderId="30" xfId="0" applyFont="1" applyFill="1" applyBorder="1" applyAlignment="1" applyProtection="1">
      <alignment horizontal="left"/>
    </xf>
    <xf numFmtId="0" fontId="53" fillId="4" borderId="30" xfId="0" applyFont="1" applyFill="1" applyBorder="1" applyAlignment="1" applyProtection="1">
      <alignment horizontal="center" vertical="center"/>
    </xf>
    <xf numFmtId="0" fontId="52" fillId="4" borderId="30" xfId="0" applyFont="1" applyFill="1" applyBorder="1" applyAlignment="1" applyProtection="1">
      <alignment horizontal="center" vertical="center" wrapText="1"/>
    </xf>
    <xf numFmtId="0" fontId="52" fillId="4" borderId="35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center" vertical="center"/>
    </xf>
    <xf numFmtId="0" fontId="52" fillId="4" borderId="37" xfId="0" applyFont="1" applyFill="1" applyBorder="1" applyAlignment="1" applyProtection="1">
      <alignment horizontal="center" vertical="center"/>
    </xf>
    <xf numFmtId="0" fontId="52" fillId="4" borderId="34" xfId="0" applyFont="1" applyFill="1" applyBorder="1" applyAlignment="1" applyProtection="1">
      <alignment horizontal="center" vertical="center"/>
    </xf>
    <xf numFmtId="0" fontId="52" fillId="4" borderId="38" xfId="0" applyFont="1" applyFill="1" applyBorder="1" applyAlignment="1" applyProtection="1">
      <alignment horizontal="center" vertical="center"/>
    </xf>
    <xf numFmtId="0" fontId="52" fillId="4" borderId="39" xfId="0" applyFont="1" applyFill="1" applyBorder="1" applyAlignment="1" applyProtection="1">
      <alignment horizontal="center" vertical="center"/>
    </xf>
    <xf numFmtId="0" fontId="17" fillId="0" borderId="30" xfId="0" applyFont="1" applyFill="1" applyBorder="1" applyAlignment="1">
      <alignment horizontal="left" vertical="center"/>
    </xf>
    <xf numFmtId="0" fontId="17" fillId="0" borderId="30" xfId="0" quotePrefix="1" applyFont="1" applyBorder="1" applyAlignment="1">
      <alignment horizontal="left" vertical="center"/>
    </xf>
    <xf numFmtId="0" fontId="19" fillId="3" borderId="22" xfId="0" applyFont="1" applyFill="1" applyBorder="1" applyAlignment="1" applyProtection="1">
      <alignment horizontal="center"/>
      <protection locked="0"/>
    </xf>
    <xf numFmtId="17" fontId="20" fillId="3" borderId="22" xfId="0" applyNumberFormat="1" applyFont="1" applyFill="1" applyBorder="1" applyAlignment="1" applyProtection="1">
      <alignment horizontal="center"/>
    </xf>
    <xf numFmtId="17" fontId="20" fillId="3" borderId="40" xfId="0" applyNumberFormat="1" applyFont="1" applyFill="1" applyBorder="1" applyAlignment="1" applyProtection="1">
      <alignment horizontal="center"/>
    </xf>
    <xf numFmtId="0" fontId="55" fillId="0" borderId="3" xfId="0" applyFont="1" applyFill="1" applyBorder="1" applyAlignment="1" applyProtection="1">
      <alignment horizontal="left" wrapText="1"/>
    </xf>
    <xf numFmtId="0" fontId="55" fillId="0" borderId="12" xfId="0" applyFont="1" applyFill="1" applyBorder="1" applyAlignment="1" applyProtection="1">
      <alignment horizontal="left" wrapText="1"/>
    </xf>
    <xf numFmtId="0" fontId="55" fillId="0" borderId="8" xfId="0" applyFont="1" applyFill="1" applyBorder="1" applyAlignment="1" applyProtection="1">
      <alignment horizontal="left" wrapText="1"/>
    </xf>
    <xf numFmtId="0" fontId="38" fillId="12" borderId="3" xfId="0" applyNumberFormat="1" applyFont="1" applyFill="1" applyBorder="1" applyAlignment="1" applyProtection="1">
      <alignment horizontal="center" vertical="center" wrapText="1"/>
      <protection locked="0"/>
    </xf>
    <xf numFmtId="0" fontId="28" fillId="12" borderId="18" xfId="0" applyNumberFormat="1" applyFont="1" applyFill="1" applyBorder="1" applyAlignment="1">
      <alignment vertical="center"/>
    </xf>
    <xf numFmtId="0" fontId="17" fillId="0" borderId="30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 vertical="center"/>
    </xf>
    <xf numFmtId="0" fontId="29" fillId="0" borderId="30" xfId="0" applyFont="1" applyFill="1" applyBorder="1" applyAlignment="1" applyProtection="1">
      <alignment horizontal="left" wrapText="1"/>
    </xf>
    <xf numFmtId="0" fontId="17" fillId="0" borderId="30" xfId="0" applyFont="1" applyFill="1" applyBorder="1" applyAlignment="1">
      <alignment horizontal="left"/>
    </xf>
    <xf numFmtId="0" fontId="36" fillId="0" borderId="30" xfId="0" applyFont="1" applyFill="1" applyBorder="1" applyAlignment="1" applyProtection="1">
      <alignment horizontal="left" wrapText="1"/>
    </xf>
    <xf numFmtId="0" fontId="56" fillId="0" borderId="3" xfId="0" applyFont="1" applyFill="1" applyBorder="1" applyAlignment="1" applyProtection="1">
      <alignment horizontal="left" vertical="center" wrapText="1"/>
    </xf>
    <xf numFmtId="0" fontId="56" fillId="0" borderId="12" xfId="0" applyFont="1" applyFill="1" applyBorder="1" applyAlignment="1" applyProtection="1">
      <alignment horizontal="left" vertical="center" wrapText="1"/>
    </xf>
    <xf numFmtId="0" fontId="56" fillId="0" borderId="8" xfId="0" applyFont="1" applyFill="1" applyBorder="1" applyAlignment="1" applyProtection="1">
      <alignment horizontal="left" vertical="center" wrapText="1"/>
    </xf>
    <xf numFmtId="0" fontId="24" fillId="0" borderId="3" xfId="0" applyFont="1" applyFill="1" applyBorder="1" applyAlignment="1" applyProtection="1">
      <alignment horizontal="left" vertical="center" wrapText="1"/>
    </xf>
    <xf numFmtId="0" fontId="24" fillId="2" borderId="3" xfId="0" applyFont="1" applyFill="1" applyBorder="1" applyAlignment="1" applyProtection="1">
      <alignment horizontal="right" vertical="center"/>
    </xf>
    <xf numFmtId="0" fontId="24" fillId="2" borderId="12" xfId="0" applyFont="1" applyFill="1" applyBorder="1" applyAlignment="1" applyProtection="1">
      <alignment horizontal="right" vertical="center"/>
    </xf>
    <xf numFmtId="0" fontId="24" fillId="2" borderId="8" xfId="0" applyFont="1" applyFill="1" applyBorder="1" applyAlignment="1" applyProtection="1">
      <alignment horizontal="right" vertical="center"/>
    </xf>
    <xf numFmtId="0" fontId="18" fillId="2" borderId="30" xfId="0" applyFont="1" applyFill="1" applyBorder="1" applyAlignment="1" applyProtection="1">
      <alignment horizontal="center" vertical="center" wrapText="1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12" xfId="0" applyFont="1" applyFill="1" applyBorder="1" applyAlignment="1">
      <alignment horizontal="center" vertical="center" wrapText="1"/>
    </xf>
    <xf numFmtId="0" fontId="24" fillId="10" borderId="8" xfId="0" applyFont="1" applyFill="1" applyBorder="1" applyAlignment="1">
      <alignment horizontal="center" vertical="center" wrapText="1"/>
    </xf>
    <xf numFmtId="165" fontId="30" fillId="3" borderId="3" xfId="1" applyNumberFormat="1" applyFont="1" applyFill="1" applyBorder="1" applyAlignment="1" applyProtection="1">
      <alignment horizontal="right" vertical="center"/>
      <protection locked="0"/>
    </xf>
    <xf numFmtId="165" fontId="17" fillId="3" borderId="8" xfId="0" applyNumberFormat="1" applyFont="1" applyFill="1" applyBorder="1" applyAlignment="1">
      <alignment horizontal="right" vertical="center"/>
    </xf>
    <xf numFmtId="0" fontId="43" fillId="4" borderId="30" xfId="0" applyFont="1" applyFill="1" applyBorder="1" applyAlignment="1" applyProtection="1">
      <alignment horizontal="left"/>
    </xf>
    <xf numFmtId="0" fontId="29" fillId="0" borderId="10" xfId="0" applyFont="1" applyBorder="1" applyAlignment="1" applyProtection="1">
      <alignment horizontal="left" vertical="center" wrapText="1"/>
    </xf>
    <xf numFmtId="0" fontId="17" fillId="0" borderId="10" xfId="0" applyFont="1" applyBorder="1" applyAlignment="1" applyProtection="1">
      <alignment horizontal="left" vertical="center" wrapText="1"/>
    </xf>
    <xf numFmtId="0" fontId="5" fillId="15" borderId="30" xfId="0" applyFont="1" applyFill="1" applyBorder="1" applyAlignment="1" applyProtection="1">
      <alignment horizontal="center" vertical="center" wrapText="1"/>
    </xf>
    <xf numFmtId="0" fontId="50" fillId="0" borderId="0" xfId="15" applyFont="1" applyBorder="1" applyAlignment="1">
      <alignment horizontal="left" vertical="center"/>
    </xf>
    <xf numFmtId="0" fontId="10" fillId="18" borderId="30" xfId="15" applyFont="1" applyFill="1" applyBorder="1" applyAlignment="1" applyProtection="1">
      <alignment horizontal="right" vertical="center"/>
    </xf>
    <xf numFmtId="0" fontId="48" fillId="0" borderId="33" xfId="15" applyFont="1" applyFill="1" applyBorder="1" applyAlignment="1" applyProtection="1">
      <alignment horizontal="center" vertical="center"/>
    </xf>
    <xf numFmtId="0" fontId="49" fillId="6" borderId="30" xfId="15" applyFont="1" applyFill="1" applyBorder="1" applyAlignment="1" applyProtection="1">
      <alignment horizontal="center"/>
    </xf>
    <xf numFmtId="0" fontId="49" fillId="2" borderId="30" xfId="15" applyFont="1" applyFill="1" applyBorder="1" applyAlignment="1" applyProtection="1">
      <alignment horizontal="center" wrapText="1"/>
    </xf>
    <xf numFmtId="0" fontId="10" fillId="0" borderId="30" xfId="15" applyFont="1" applyFill="1" applyBorder="1" applyAlignment="1" applyProtection="1">
      <alignment horizontal="center" vertical="center"/>
    </xf>
    <xf numFmtId="0" fontId="10" fillId="0" borderId="30" xfId="15" applyFont="1" applyFill="1" applyBorder="1" applyAlignment="1" applyProtection="1">
      <alignment horizontal="center" vertical="center" wrapText="1"/>
    </xf>
    <xf numFmtId="0" fontId="10" fillId="0" borderId="30" xfId="15" applyFont="1" applyBorder="1" applyAlignment="1" applyProtection="1">
      <alignment horizontal="center" vertical="center"/>
    </xf>
    <xf numFmtId="0" fontId="10" fillId="0" borderId="30" xfId="15" applyFont="1" applyBorder="1" applyAlignment="1" applyProtection="1">
      <alignment horizontal="center" vertical="center" wrapText="1"/>
    </xf>
    <xf numFmtId="0" fontId="61" fillId="15" borderId="30" xfId="0" applyFont="1" applyFill="1" applyBorder="1" applyAlignment="1">
      <alignment horizontal="center" vertical="center"/>
    </xf>
    <xf numFmtId="0" fontId="55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173" fontId="25" fillId="0" borderId="3" xfId="2" applyNumberFormat="1" applyFont="1" applyBorder="1" applyAlignment="1">
      <alignment horizontal="center" vertical="center"/>
    </xf>
    <xf numFmtId="173" fontId="25" fillId="0" borderId="8" xfId="2" applyNumberFormat="1" applyFont="1" applyBorder="1" applyAlignment="1">
      <alignment horizontal="center" vertical="center"/>
    </xf>
    <xf numFmtId="0" fontId="55" fillId="0" borderId="30" xfId="0" applyFont="1" applyBorder="1" applyAlignment="1">
      <alignment horizontal="center"/>
    </xf>
    <xf numFmtId="0" fontId="55" fillId="2" borderId="25" xfId="0" applyFont="1" applyFill="1" applyBorder="1" applyAlignment="1">
      <alignment horizontal="center" vertical="center" wrapText="1"/>
    </xf>
    <xf numFmtId="0" fontId="55" fillId="0" borderId="30" xfId="0" applyFont="1" applyBorder="1" applyAlignment="1">
      <alignment horizontal="center" vertical="center"/>
    </xf>
    <xf numFmtId="0" fontId="55" fillId="15" borderId="30" xfId="0" applyFont="1" applyFill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center" vertical="center"/>
    </xf>
    <xf numFmtId="0" fontId="55" fillId="6" borderId="30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6" fillId="0" borderId="0" xfId="0" applyFont="1" applyAlignment="1">
      <alignment horizontal="left" vertical="center" wrapText="1"/>
    </xf>
    <xf numFmtId="0" fontId="56" fillId="0" borderId="0" xfId="0" applyFont="1" applyAlignment="1">
      <alignment horizontal="left" wrapText="1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6" fillId="0" borderId="3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173" fontId="56" fillId="0" borderId="30" xfId="2" applyNumberFormat="1" applyFont="1" applyBorder="1" applyAlignment="1">
      <alignment horizontal="center" vertical="center"/>
    </xf>
    <xf numFmtId="0" fontId="64" fillId="11" borderId="1" xfId="0" applyFont="1" applyFill="1" applyBorder="1" applyAlignment="1" applyProtection="1">
      <alignment horizontal="center"/>
      <protection locked="0"/>
    </xf>
    <xf numFmtId="0" fontId="64" fillId="11" borderId="3" xfId="0" applyFont="1" applyFill="1" applyBorder="1" applyAlignment="1" applyProtection="1">
      <alignment horizontal="center"/>
      <protection locked="0"/>
    </xf>
    <xf numFmtId="0" fontId="64" fillId="11" borderId="9" xfId="0" applyFont="1" applyFill="1" applyBorder="1" applyAlignment="1" applyProtection="1">
      <alignment horizontal="center"/>
      <protection locked="0"/>
    </xf>
    <xf numFmtId="1" fontId="66" fillId="3" borderId="9" xfId="0" applyNumberFormat="1" applyFont="1" applyFill="1" applyBorder="1" applyAlignment="1" applyProtection="1">
      <alignment horizontal="center" vertical="center"/>
      <protection locked="0"/>
    </xf>
    <xf numFmtId="10" fontId="49" fillId="3" borderId="30" xfId="3" applyNumberFormat="1" applyFont="1" applyFill="1" applyBorder="1" applyAlignment="1">
      <alignment horizontal="center" vertical="center"/>
    </xf>
    <xf numFmtId="0" fontId="6" fillId="12" borderId="30" xfId="0" applyFont="1" applyFill="1" applyBorder="1" applyAlignment="1">
      <alignment horizontal="center" vertical="center"/>
    </xf>
    <xf numFmtId="165" fontId="6" fillId="0" borderId="3" xfId="2" applyNumberFormat="1" applyFont="1" applyFill="1" applyBorder="1" applyAlignment="1" applyProtection="1">
      <alignment horizontal="right" vertical="center"/>
    </xf>
    <xf numFmtId="165" fontId="6" fillId="0" borderId="8" xfId="2" applyNumberFormat="1" applyFont="1" applyFill="1" applyBorder="1" applyAlignment="1">
      <alignment horizontal="right" vertical="center"/>
    </xf>
    <xf numFmtId="44" fontId="17" fillId="0" borderId="0" xfId="0" applyNumberFormat="1" applyFont="1" applyAlignment="1">
      <alignment horizontal="left"/>
    </xf>
    <xf numFmtId="0" fontId="67" fillId="0" borderId="25" xfId="0" applyFont="1" applyBorder="1" applyAlignment="1">
      <alignment horizontal="center" vertical="center" wrapText="1"/>
    </xf>
    <xf numFmtId="0" fontId="68" fillId="0" borderId="3" xfId="0" applyFont="1" applyBorder="1" applyAlignment="1">
      <alignment horizontal="center" vertical="center" wrapText="1"/>
    </xf>
    <xf numFmtId="0" fontId="68" fillId="0" borderId="8" xfId="0" applyFont="1" applyBorder="1" applyAlignment="1">
      <alignment horizontal="center" vertical="center" wrapText="1"/>
    </xf>
    <xf numFmtId="173" fontId="68" fillId="0" borderId="3" xfId="2" applyNumberFormat="1" applyFont="1" applyBorder="1" applyAlignment="1">
      <alignment horizontal="center" vertical="center"/>
    </xf>
    <xf numFmtId="173" fontId="68" fillId="0" borderId="8" xfId="2" applyNumberFormat="1" applyFont="1" applyBorder="1" applyAlignment="1">
      <alignment horizontal="center" vertical="center"/>
    </xf>
    <xf numFmtId="0" fontId="68" fillId="0" borderId="3" xfId="0" applyFont="1" applyBorder="1" applyAlignment="1">
      <alignment horizontal="center" vertical="center"/>
    </xf>
    <xf numFmtId="0" fontId="68" fillId="0" borderId="8" xfId="0" applyFont="1" applyBorder="1" applyAlignment="1">
      <alignment horizontal="center" vertical="center"/>
    </xf>
    <xf numFmtId="174" fontId="6" fillId="22" borderId="3" xfId="2" applyNumberFormat="1" applyFont="1" applyFill="1" applyBorder="1" applyAlignment="1" applyProtection="1">
      <alignment horizontal="center" vertical="center"/>
    </xf>
    <xf numFmtId="174" fontId="6" fillId="22" borderId="8" xfId="2" applyNumberFormat="1" applyFont="1" applyFill="1" applyBorder="1" applyAlignment="1">
      <alignment horizontal="center" vertical="center"/>
    </xf>
    <xf numFmtId="10" fontId="49" fillId="22" borderId="30" xfId="3" applyNumberFormat="1" applyFont="1" applyFill="1" applyBorder="1" applyAlignment="1">
      <alignment horizontal="center" vertical="center"/>
    </xf>
  </cellXfs>
  <cellStyles count="17">
    <cellStyle name="Excel Built-in Comma" xfId="6"/>
    <cellStyle name="Excel Built-in Currency" xfId="7"/>
    <cellStyle name="Excel Built-in Normal" xfId="8"/>
    <cellStyle name="Excel Built-in Percent" xfId="9"/>
    <cellStyle name="Heading" xfId="10"/>
    <cellStyle name="Heading1" xfId="11"/>
    <cellStyle name="Moeda" xfId="2" builtinId="4"/>
    <cellStyle name="Moeda 3" xfId="16"/>
    <cellStyle name="Normal" xfId="0" builtinId="0"/>
    <cellStyle name="Normal 2" xfId="5"/>
    <cellStyle name="Normal 3" xfId="15"/>
    <cellStyle name="Normal 5" xfId="4"/>
    <cellStyle name="Normal 5 2" xfId="12"/>
    <cellStyle name="Porcentagem" xfId="3" builtinId="5"/>
    <cellStyle name="Result" xfId="13"/>
    <cellStyle name="Result2" xfId="14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4770840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>
          <a:off x="458986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/>
      </xdr:nvSpPr>
      <xdr:spPr>
        <a:xfrm>
          <a:off x="5218515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MK160"/>
  <sheetViews>
    <sheetView tabSelected="1" workbookViewId="0">
      <selection activeCell="H8" sqref="H8"/>
    </sheetView>
  </sheetViews>
  <sheetFormatPr defaultColWidth="22" defaultRowHeight="12.75"/>
  <cols>
    <col min="1" max="1" width="19.85546875" style="12" customWidth="1"/>
    <col min="2" max="2" width="18.28515625" style="12" customWidth="1"/>
    <col min="3" max="3" width="22.28515625" style="12" customWidth="1"/>
    <col min="4" max="4" width="17" style="12" customWidth="1"/>
    <col min="5" max="5" width="15" style="12" customWidth="1"/>
    <col min="6" max="6" width="19.28515625" style="12" customWidth="1"/>
    <col min="7" max="7" width="18.28515625" style="12" customWidth="1"/>
    <col min="8" max="8" width="16.42578125" style="12" customWidth="1"/>
    <col min="9" max="9" width="11.140625" style="12" customWidth="1"/>
    <col min="10" max="1025" width="22" style="12"/>
    <col min="1026" max="16384" width="22" style="3"/>
  </cols>
  <sheetData>
    <row r="1" spans="1:1025">
      <c r="A1" s="365" t="s">
        <v>32</v>
      </c>
      <c r="B1" s="365"/>
      <c r="C1" s="365"/>
      <c r="D1" s="365"/>
      <c r="E1" s="365"/>
      <c r="F1" s="365"/>
      <c r="G1" s="365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">
      <c r="A2" s="366" t="s">
        <v>0</v>
      </c>
      <c r="B2" s="367"/>
      <c r="C2" s="367"/>
      <c r="D2" s="367"/>
      <c r="E2" s="367"/>
      <c r="F2" s="368"/>
      <c r="G2" s="369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">
      <c r="A3" s="241" t="s">
        <v>1</v>
      </c>
      <c r="B3" s="400" t="s">
        <v>197</v>
      </c>
      <c r="C3" s="400"/>
      <c r="D3" s="400"/>
      <c r="E3" s="242" t="s">
        <v>2</v>
      </c>
      <c r="F3" s="401" t="s">
        <v>198</v>
      </c>
      <c r="G3" s="40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">
      <c r="A4" s="4" t="s">
        <v>3</v>
      </c>
      <c r="B4" s="370">
        <f ca="1">NOW()</f>
        <v>44047.633900115739</v>
      </c>
      <c r="C4" s="370"/>
      <c r="D4" s="370"/>
      <c r="E4" s="370"/>
      <c r="F4" s="370"/>
      <c r="G4" s="37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">
      <c r="A5" s="372" t="s">
        <v>4</v>
      </c>
      <c r="B5" s="373"/>
      <c r="C5" s="373"/>
      <c r="D5" s="373"/>
      <c r="E5" s="373"/>
      <c r="F5" s="374"/>
      <c r="G5" s="375"/>
      <c r="H5" s="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" ht="15.75">
      <c r="A6" s="386" t="s">
        <v>5</v>
      </c>
      <c r="B6" s="387"/>
      <c r="C6" s="559" t="s">
        <v>260</v>
      </c>
      <c r="D6" s="559"/>
      <c r="E6" s="559"/>
      <c r="F6" s="560"/>
      <c r="G6" s="561"/>
      <c r="H6" s="6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">
      <c r="A7" s="386" t="s">
        <v>6</v>
      </c>
      <c r="B7" s="387"/>
      <c r="C7" s="406" t="s">
        <v>261</v>
      </c>
      <c r="D7" s="406"/>
      <c r="E7" s="406"/>
      <c r="F7" s="407"/>
      <c r="G7" s="408"/>
      <c r="H7" s="7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">
      <c r="A8" s="386" t="s">
        <v>177</v>
      </c>
      <c r="B8" s="387"/>
      <c r="C8" s="387"/>
      <c r="D8" s="8"/>
      <c r="E8" s="312">
        <v>1</v>
      </c>
      <c r="F8" s="313"/>
      <c r="G8" s="9" t="str">
        <f>IF(E8=1,"Lucro Real",IF(E8=2,"Lucro Presumido",IF(E8=3,"SIMPLES-Anexo III",IF(E8=4,"SIMPLES-Anexo IV","RT Inválido"))))</f>
        <v>Lucro Real</v>
      </c>
      <c r="H8" s="7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">
      <c r="A9" s="413" t="s">
        <v>7</v>
      </c>
      <c r="B9" s="414"/>
      <c r="C9" s="414"/>
      <c r="D9" s="414"/>
      <c r="E9" s="414"/>
      <c r="F9" s="415"/>
      <c r="G9" s="416"/>
      <c r="H9" s="7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">
      <c r="A10" s="10" t="s">
        <v>8</v>
      </c>
      <c r="B10" s="379" t="s">
        <v>9</v>
      </c>
      <c r="C10" s="380"/>
      <c r="D10" s="381"/>
      <c r="E10" s="382">
        <f ca="1">NOW()</f>
        <v>44047.633900115739</v>
      </c>
      <c r="F10" s="383"/>
      <c r="G10" s="384"/>
      <c r="H10" s="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">
      <c r="A11" s="10" t="s">
        <v>10</v>
      </c>
      <c r="B11" s="376" t="s">
        <v>11</v>
      </c>
      <c r="C11" s="377"/>
      <c r="D11" s="378"/>
      <c r="E11" s="417" t="s">
        <v>263</v>
      </c>
      <c r="F11" s="418"/>
      <c r="G11" s="419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">
      <c r="A12" s="11" t="s">
        <v>12</v>
      </c>
      <c r="B12" s="409" t="s">
        <v>62</v>
      </c>
      <c r="C12" s="410"/>
      <c r="D12" s="410"/>
      <c r="E12" s="410"/>
      <c r="F12" s="411" t="s">
        <v>215</v>
      </c>
      <c r="G12" s="412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" ht="15.75">
      <c r="A13" s="10" t="s">
        <v>13</v>
      </c>
      <c r="B13" s="421" t="s">
        <v>14</v>
      </c>
      <c r="C13" s="422"/>
      <c r="D13" s="422"/>
      <c r="E13" s="422"/>
      <c r="F13" s="423"/>
      <c r="G13" s="562">
        <v>12</v>
      </c>
      <c r="H13" s="45"/>
      <c r="I13" s="4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</row>
    <row r="14" spans="1:1025">
      <c r="A14" s="389" t="s">
        <v>184</v>
      </c>
      <c r="B14" s="389"/>
      <c r="C14" s="389"/>
      <c r="D14" s="389"/>
      <c r="E14" s="389"/>
      <c r="F14" s="389"/>
      <c r="G14" s="389"/>
      <c r="H14" s="45"/>
      <c r="I14" s="4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">
      <c r="A15" s="390" t="s">
        <v>185</v>
      </c>
      <c r="B15" s="390"/>
      <c r="C15" s="390"/>
      <c r="D15" s="391" t="s">
        <v>186</v>
      </c>
      <c r="E15" s="392"/>
      <c r="F15" s="391" t="s">
        <v>187</v>
      </c>
      <c r="G15" s="392"/>
      <c r="H15" s="45"/>
      <c r="I15" s="4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">
      <c r="A16" s="393" t="s">
        <v>216</v>
      </c>
      <c r="B16" s="393"/>
      <c r="C16" s="393"/>
      <c r="D16" s="394" t="s">
        <v>188</v>
      </c>
      <c r="E16" s="394"/>
      <c r="F16" s="395">
        <v>1</v>
      </c>
      <c r="G16" s="395"/>
      <c r="H16" s="45"/>
      <c r="I16" s="4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</row>
    <row r="17" spans="1:1025">
      <c r="A17" s="393"/>
      <c r="B17" s="393"/>
      <c r="C17" s="393"/>
      <c r="D17" s="394"/>
      <c r="E17" s="394"/>
      <c r="F17" s="395"/>
      <c r="G17" s="39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</row>
    <row r="18" spans="1:1025" ht="12" customHeight="1">
      <c r="A18" s="420"/>
      <c r="B18" s="420"/>
      <c r="C18" s="420"/>
      <c r="D18" s="420"/>
      <c r="E18" s="420"/>
      <c r="F18" s="420"/>
      <c r="G18" s="420"/>
      <c r="H18" s="3"/>
    </row>
    <row r="19" spans="1:1025" ht="15.75">
      <c r="A19" s="399" t="s">
        <v>200</v>
      </c>
      <c r="B19" s="399"/>
      <c r="C19" s="399"/>
      <c r="D19" s="399"/>
      <c r="E19" s="399"/>
      <c r="F19" s="399"/>
      <c r="G19" s="399"/>
      <c r="H19" s="3"/>
    </row>
    <row r="20" spans="1:1025">
      <c r="A20" s="402" t="s">
        <v>199</v>
      </c>
      <c r="B20" s="403"/>
      <c r="C20" s="403"/>
      <c r="D20" s="403"/>
      <c r="E20" s="403"/>
      <c r="F20" s="404"/>
      <c r="G20" s="405"/>
      <c r="H20" s="3"/>
    </row>
    <row r="21" spans="1:1025" ht="18" customHeight="1">
      <c r="A21" s="396" t="s">
        <v>201</v>
      </c>
      <c r="B21" s="397"/>
      <c r="C21" s="397"/>
      <c r="D21" s="397"/>
      <c r="E21" s="397"/>
      <c r="F21" s="397"/>
      <c r="G21" s="398"/>
      <c r="H21" s="3"/>
    </row>
    <row r="22" spans="1:1025" ht="54" customHeight="1">
      <c r="A22" s="184">
        <v>1</v>
      </c>
      <c r="B22" s="424" t="s">
        <v>217</v>
      </c>
      <c r="C22" s="425"/>
      <c r="D22" s="425"/>
      <c r="E22" s="425"/>
      <c r="F22" s="426"/>
      <c r="G22" s="217" t="s">
        <v>218</v>
      </c>
      <c r="H22" s="3"/>
    </row>
    <row r="23" spans="1:1025" ht="16.5" customHeight="1">
      <c r="A23" s="184">
        <v>2</v>
      </c>
      <c r="B23" s="385" t="s">
        <v>49</v>
      </c>
      <c r="C23" s="385"/>
      <c r="D23" s="385"/>
      <c r="E23" s="385"/>
      <c r="F23" s="388"/>
      <c r="G23" s="218" t="s">
        <v>219</v>
      </c>
      <c r="H23" s="3"/>
      <c r="J23" s="13"/>
    </row>
    <row r="24" spans="1:1025" ht="16.5" customHeight="1">
      <c r="A24" s="184">
        <v>3</v>
      </c>
      <c r="B24" s="385" t="s">
        <v>220</v>
      </c>
      <c r="C24" s="385"/>
      <c r="D24" s="385"/>
      <c r="E24" s="385"/>
      <c r="F24" s="385"/>
      <c r="G24" s="219">
        <v>3094.83</v>
      </c>
      <c r="H24" s="3"/>
      <c r="I24" s="13"/>
      <c r="J24" s="13"/>
    </row>
    <row r="25" spans="1:1025" ht="29.25" customHeight="1">
      <c r="A25" s="184">
        <v>4</v>
      </c>
      <c r="B25" s="427" t="s">
        <v>15</v>
      </c>
      <c r="C25" s="427"/>
      <c r="D25" s="427"/>
      <c r="E25" s="427"/>
      <c r="F25" s="284"/>
      <c r="G25" s="265" t="s">
        <v>221</v>
      </c>
      <c r="H25" s="3"/>
    </row>
    <row r="26" spans="1:1025" ht="16.5" customHeight="1">
      <c r="A26" s="184">
        <v>5</v>
      </c>
      <c r="B26" s="275" t="s">
        <v>16</v>
      </c>
      <c r="C26" s="276"/>
      <c r="D26" s="276"/>
      <c r="E26" s="276"/>
      <c r="F26" s="451"/>
      <c r="G26" s="220" t="s">
        <v>222</v>
      </c>
      <c r="H26" s="3"/>
    </row>
    <row r="27" spans="1:1025" ht="18.75" customHeight="1">
      <c r="A27" s="225" t="s">
        <v>63</v>
      </c>
      <c r="B27" s="445" t="s">
        <v>202</v>
      </c>
      <c r="C27" s="446"/>
      <c r="D27" s="446"/>
      <c r="E27" s="446"/>
      <c r="F27" s="446"/>
      <c r="G27" s="447"/>
      <c r="H27" s="3"/>
    </row>
    <row r="28" spans="1:1025">
      <c r="A28" s="106"/>
      <c r="B28" s="107"/>
      <c r="C28" s="107"/>
      <c r="D28" s="107"/>
      <c r="E28" s="107"/>
      <c r="F28" s="107"/>
      <c r="G28" s="107"/>
      <c r="H28" s="3"/>
    </row>
    <row r="29" spans="1:1025">
      <c r="A29" s="57"/>
      <c r="B29" s="67"/>
      <c r="C29" s="67"/>
      <c r="D29" s="67"/>
      <c r="E29" s="67"/>
      <c r="F29" s="67"/>
      <c r="G29" s="67"/>
      <c r="H29" s="3"/>
    </row>
    <row r="30" spans="1:1025" ht="15.75">
      <c r="A30" s="430" t="s">
        <v>65</v>
      </c>
      <c r="B30" s="430"/>
      <c r="C30" s="430"/>
      <c r="D30" s="430"/>
      <c r="E30" s="430"/>
      <c r="F30" s="430"/>
      <c r="G30" s="430"/>
      <c r="H30" s="3"/>
    </row>
    <row r="31" spans="1:1025">
      <c r="A31" s="69">
        <v>1</v>
      </c>
      <c r="B31" s="429" t="s">
        <v>17</v>
      </c>
      <c r="C31" s="429"/>
      <c r="D31" s="429"/>
      <c r="E31" s="429" t="s">
        <v>19</v>
      </c>
      <c r="F31" s="429"/>
      <c r="G31" s="68" t="s">
        <v>18</v>
      </c>
      <c r="H31" s="3"/>
    </row>
    <row r="32" spans="1:1025" s="17" customFormat="1" ht="15" customHeight="1">
      <c r="A32" s="16" t="s">
        <v>8</v>
      </c>
      <c r="B32" s="431" t="s">
        <v>223</v>
      </c>
      <c r="C32" s="432"/>
      <c r="D32" s="432"/>
      <c r="E32" s="432"/>
      <c r="F32" s="433"/>
      <c r="G32" s="222">
        <f>G24</f>
        <v>3094.83</v>
      </c>
      <c r="H32" s="18"/>
      <c r="I32" s="19"/>
      <c r="J32" s="19"/>
      <c r="K32" s="19"/>
      <c r="L32" s="19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  <c r="AKX32" s="15"/>
      <c r="AKY32" s="15"/>
      <c r="AKZ32" s="15"/>
      <c r="ALA32" s="15"/>
      <c r="ALB32" s="15"/>
      <c r="ALC32" s="15"/>
      <c r="ALD32" s="15"/>
      <c r="ALE32" s="15"/>
      <c r="ALF32" s="15"/>
      <c r="ALG32" s="15"/>
      <c r="ALH32" s="15"/>
      <c r="ALI32" s="15"/>
      <c r="ALJ32" s="15"/>
      <c r="ALK32" s="15"/>
      <c r="ALL32" s="15"/>
      <c r="ALM32" s="15"/>
      <c r="ALN32" s="15"/>
      <c r="ALO32" s="15"/>
      <c r="ALP32" s="15"/>
      <c r="ALQ32" s="15"/>
      <c r="ALR32" s="15"/>
      <c r="ALS32" s="15"/>
      <c r="ALT32" s="15"/>
      <c r="ALU32" s="15"/>
      <c r="ALV32" s="15"/>
      <c r="ALW32" s="15"/>
      <c r="ALX32" s="15"/>
      <c r="ALY32" s="15"/>
      <c r="ALZ32" s="15"/>
      <c r="AMA32" s="15"/>
      <c r="AMB32" s="15"/>
      <c r="AMC32" s="15"/>
      <c r="AMD32" s="15"/>
      <c r="AME32" s="15"/>
      <c r="AMF32" s="15"/>
      <c r="AMG32" s="15"/>
      <c r="AMH32" s="15"/>
      <c r="AMI32" s="15"/>
      <c r="AMJ32" s="15"/>
      <c r="AMK32" s="15"/>
    </row>
    <row r="33" spans="1:1025" s="17" customFormat="1" ht="12" customHeight="1">
      <c r="A33" s="70" t="s">
        <v>10</v>
      </c>
      <c r="B33" s="434" t="s">
        <v>66</v>
      </c>
      <c r="C33" s="434"/>
      <c r="D33" s="434"/>
      <c r="E33" s="434"/>
      <c r="F33" s="434"/>
      <c r="G33" s="185">
        <v>0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  <c r="VV33" s="15"/>
      <c r="VW33" s="15"/>
      <c r="VX33" s="15"/>
      <c r="VY33" s="15"/>
      <c r="VZ33" s="15"/>
      <c r="WA33" s="15"/>
      <c r="WB33" s="15"/>
      <c r="WC33" s="15"/>
      <c r="WD33" s="15"/>
      <c r="WE33" s="15"/>
      <c r="WF33" s="15"/>
      <c r="WG33" s="15"/>
      <c r="WH33" s="15"/>
      <c r="WI33" s="15"/>
      <c r="WJ33" s="15"/>
      <c r="WK33" s="15"/>
      <c r="WL33" s="15"/>
      <c r="WM33" s="15"/>
      <c r="WN33" s="15"/>
      <c r="WO33" s="15"/>
      <c r="WP33" s="15"/>
      <c r="WQ33" s="15"/>
      <c r="WR33" s="15"/>
      <c r="WS33" s="15"/>
      <c r="WT33" s="15"/>
      <c r="WU33" s="15"/>
      <c r="WV33" s="15"/>
      <c r="WW33" s="15"/>
      <c r="WX33" s="15"/>
      <c r="WY33" s="15"/>
      <c r="WZ33" s="15"/>
      <c r="XA33" s="15"/>
      <c r="XB33" s="15"/>
      <c r="XC33" s="15"/>
      <c r="XD33" s="15"/>
      <c r="XE33" s="15"/>
      <c r="XF33" s="15"/>
      <c r="XG33" s="15"/>
      <c r="XH33" s="15"/>
      <c r="XI33" s="15"/>
      <c r="XJ33" s="15"/>
      <c r="XK33" s="15"/>
      <c r="XL33" s="15"/>
      <c r="XM33" s="15"/>
      <c r="XN33" s="15"/>
      <c r="XO33" s="15"/>
      <c r="XP33" s="15"/>
      <c r="XQ33" s="15"/>
      <c r="XR33" s="15"/>
      <c r="XS33" s="15"/>
      <c r="XT33" s="15"/>
      <c r="XU33" s="15"/>
      <c r="XV33" s="15"/>
      <c r="XW33" s="15"/>
      <c r="XX33" s="15"/>
      <c r="XY33" s="15"/>
      <c r="XZ33" s="15"/>
      <c r="YA33" s="15"/>
      <c r="YB33" s="15"/>
      <c r="YC33" s="15"/>
      <c r="YD33" s="15"/>
      <c r="YE33" s="15"/>
      <c r="YF33" s="15"/>
      <c r="YG33" s="15"/>
      <c r="YH33" s="15"/>
      <c r="YI33" s="15"/>
      <c r="YJ33" s="15"/>
      <c r="YK33" s="15"/>
      <c r="YL33" s="15"/>
      <c r="YM33" s="15"/>
      <c r="YN33" s="15"/>
      <c r="YO33" s="15"/>
      <c r="YP33" s="15"/>
      <c r="YQ33" s="15"/>
      <c r="YR33" s="15"/>
      <c r="YS33" s="15"/>
      <c r="YT33" s="15"/>
      <c r="YU33" s="15"/>
      <c r="YV33" s="15"/>
      <c r="YW33" s="15"/>
      <c r="YX33" s="15"/>
      <c r="YY33" s="15"/>
      <c r="YZ33" s="15"/>
      <c r="ZA33" s="15"/>
      <c r="ZB33" s="15"/>
      <c r="ZC33" s="15"/>
      <c r="ZD33" s="15"/>
      <c r="ZE33" s="15"/>
      <c r="ZF33" s="15"/>
      <c r="ZG33" s="15"/>
      <c r="ZH33" s="15"/>
      <c r="ZI33" s="15"/>
      <c r="ZJ33" s="15"/>
      <c r="ZK33" s="15"/>
      <c r="ZL33" s="15"/>
      <c r="ZM33" s="15"/>
      <c r="ZN33" s="15"/>
      <c r="ZO33" s="15"/>
      <c r="ZP33" s="15"/>
      <c r="ZQ33" s="15"/>
      <c r="ZR33" s="15"/>
      <c r="ZS33" s="15"/>
      <c r="ZT33" s="15"/>
      <c r="ZU33" s="15"/>
      <c r="ZV33" s="15"/>
      <c r="ZW33" s="15"/>
      <c r="ZX33" s="15"/>
      <c r="ZY33" s="15"/>
      <c r="ZZ33" s="15"/>
      <c r="AAA33" s="15"/>
      <c r="AAB33" s="15"/>
      <c r="AAC33" s="15"/>
      <c r="AAD33" s="15"/>
      <c r="AAE33" s="15"/>
      <c r="AAF33" s="15"/>
      <c r="AAG33" s="15"/>
      <c r="AAH33" s="15"/>
      <c r="AAI33" s="15"/>
      <c r="AAJ33" s="15"/>
      <c r="AAK33" s="15"/>
      <c r="AAL33" s="15"/>
      <c r="AAM33" s="15"/>
      <c r="AAN33" s="15"/>
      <c r="AAO33" s="15"/>
      <c r="AAP33" s="15"/>
      <c r="AAQ33" s="15"/>
      <c r="AAR33" s="15"/>
      <c r="AAS33" s="15"/>
      <c r="AAT33" s="15"/>
      <c r="AAU33" s="15"/>
      <c r="AAV33" s="15"/>
      <c r="AAW33" s="15"/>
      <c r="AAX33" s="15"/>
      <c r="AAY33" s="15"/>
      <c r="AAZ33" s="15"/>
      <c r="ABA33" s="15"/>
      <c r="ABB33" s="15"/>
      <c r="ABC33" s="15"/>
      <c r="ABD33" s="15"/>
      <c r="ABE33" s="15"/>
      <c r="ABF33" s="15"/>
      <c r="ABG33" s="15"/>
      <c r="ABH33" s="15"/>
      <c r="ABI33" s="15"/>
      <c r="ABJ33" s="15"/>
      <c r="ABK33" s="15"/>
      <c r="ABL33" s="15"/>
      <c r="ABM33" s="15"/>
      <c r="ABN33" s="15"/>
      <c r="ABO33" s="15"/>
      <c r="ABP33" s="15"/>
      <c r="ABQ33" s="15"/>
      <c r="ABR33" s="15"/>
      <c r="ABS33" s="15"/>
      <c r="ABT33" s="15"/>
      <c r="ABU33" s="15"/>
      <c r="ABV33" s="15"/>
      <c r="ABW33" s="15"/>
      <c r="ABX33" s="15"/>
      <c r="ABY33" s="15"/>
      <c r="ABZ33" s="15"/>
      <c r="ACA33" s="15"/>
      <c r="ACB33" s="15"/>
      <c r="ACC33" s="15"/>
      <c r="ACD33" s="15"/>
      <c r="ACE33" s="15"/>
      <c r="ACF33" s="15"/>
      <c r="ACG33" s="15"/>
      <c r="ACH33" s="15"/>
      <c r="ACI33" s="15"/>
      <c r="ACJ33" s="15"/>
      <c r="ACK33" s="15"/>
      <c r="ACL33" s="15"/>
      <c r="ACM33" s="15"/>
      <c r="ACN33" s="15"/>
      <c r="ACO33" s="15"/>
      <c r="ACP33" s="15"/>
      <c r="ACQ33" s="15"/>
      <c r="ACR33" s="15"/>
      <c r="ACS33" s="15"/>
      <c r="ACT33" s="15"/>
      <c r="ACU33" s="15"/>
      <c r="ACV33" s="15"/>
      <c r="ACW33" s="15"/>
      <c r="ACX33" s="15"/>
      <c r="ACY33" s="15"/>
      <c r="ACZ33" s="15"/>
      <c r="ADA33" s="15"/>
      <c r="ADB33" s="15"/>
      <c r="ADC33" s="15"/>
      <c r="ADD33" s="15"/>
      <c r="ADE33" s="15"/>
      <c r="ADF33" s="15"/>
      <c r="ADG33" s="15"/>
      <c r="ADH33" s="15"/>
      <c r="ADI33" s="15"/>
      <c r="ADJ33" s="15"/>
      <c r="ADK33" s="15"/>
      <c r="ADL33" s="15"/>
      <c r="ADM33" s="15"/>
      <c r="ADN33" s="15"/>
      <c r="ADO33" s="15"/>
      <c r="ADP33" s="15"/>
      <c r="ADQ33" s="15"/>
      <c r="ADR33" s="15"/>
      <c r="ADS33" s="15"/>
      <c r="ADT33" s="15"/>
      <c r="ADU33" s="15"/>
      <c r="ADV33" s="15"/>
      <c r="ADW33" s="15"/>
      <c r="ADX33" s="15"/>
      <c r="ADY33" s="15"/>
      <c r="ADZ33" s="15"/>
      <c r="AEA33" s="15"/>
      <c r="AEB33" s="15"/>
      <c r="AEC33" s="15"/>
      <c r="AED33" s="15"/>
      <c r="AEE33" s="15"/>
      <c r="AEF33" s="15"/>
      <c r="AEG33" s="15"/>
      <c r="AEH33" s="15"/>
      <c r="AEI33" s="15"/>
      <c r="AEJ33" s="15"/>
      <c r="AEK33" s="15"/>
      <c r="AEL33" s="15"/>
      <c r="AEM33" s="15"/>
      <c r="AEN33" s="15"/>
      <c r="AEO33" s="15"/>
      <c r="AEP33" s="15"/>
      <c r="AEQ33" s="15"/>
      <c r="AER33" s="15"/>
      <c r="AES33" s="15"/>
      <c r="AET33" s="15"/>
      <c r="AEU33" s="15"/>
      <c r="AEV33" s="15"/>
      <c r="AEW33" s="15"/>
      <c r="AEX33" s="15"/>
      <c r="AEY33" s="15"/>
      <c r="AEZ33" s="15"/>
      <c r="AFA33" s="15"/>
      <c r="AFB33" s="15"/>
      <c r="AFC33" s="15"/>
      <c r="AFD33" s="15"/>
      <c r="AFE33" s="15"/>
      <c r="AFF33" s="15"/>
      <c r="AFG33" s="15"/>
      <c r="AFH33" s="15"/>
      <c r="AFI33" s="15"/>
      <c r="AFJ33" s="15"/>
      <c r="AFK33" s="15"/>
      <c r="AFL33" s="15"/>
      <c r="AFM33" s="15"/>
      <c r="AFN33" s="15"/>
      <c r="AFO33" s="15"/>
      <c r="AFP33" s="15"/>
      <c r="AFQ33" s="15"/>
      <c r="AFR33" s="15"/>
      <c r="AFS33" s="15"/>
      <c r="AFT33" s="15"/>
      <c r="AFU33" s="15"/>
      <c r="AFV33" s="15"/>
      <c r="AFW33" s="15"/>
      <c r="AFX33" s="15"/>
      <c r="AFY33" s="15"/>
      <c r="AFZ33" s="15"/>
      <c r="AGA33" s="15"/>
      <c r="AGB33" s="15"/>
      <c r="AGC33" s="15"/>
      <c r="AGD33" s="15"/>
      <c r="AGE33" s="15"/>
      <c r="AGF33" s="15"/>
      <c r="AGG33" s="15"/>
      <c r="AGH33" s="15"/>
      <c r="AGI33" s="15"/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AJB33" s="15"/>
      <c r="AJC33" s="15"/>
      <c r="AJD33" s="15"/>
      <c r="AJE33" s="15"/>
      <c r="AJF33" s="15"/>
      <c r="AJG33" s="15"/>
      <c r="AJH33" s="15"/>
      <c r="AJI33" s="15"/>
      <c r="AJJ33" s="15"/>
      <c r="AJK33" s="15"/>
      <c r="AJL33" s="15"/>
      <c r="AJM33" s="15"/>
      <c r="AJN33" s="15"/>
      <c r="AJO33" s="15"/>
      <c r="AJP33" s="15"/>
      <c r="AJQ33" s="15"/>
      <c r="AJR33" s="15"/>
      <c r="AJS33" s="15"/>
      <c r="AJT33" s="15"/>
      <c r="AJU33" s="15"/>
      <c r="AJV33" s="15"/>
      <c r="AJW33" s="15"/>
      <c r="AJX33" s="15"/>
      <c r="AJY33" s="15"/>
      <c r="AJZ33" s="15"/>
      <c r="AKA33" s="15"/>
      <c r="AKB33" s="15"/>
      <c r="AKC33" s="15"/>
      <c r="AKD33" s="15"/>
      <c r="AKE33" s="15"/>
      <c r="AKF33" s="15"/>
      <c r="AKG33" s="15"/>
      <c r="AKH33" s="15"/>
      <c r="AKI33" s="15"/>
      <c r="AKJ33" s="15"/>
      <c r="AKK33" s="15"/>
      <c r="AKL33" s="15"/>
      <c r="AKM33" s="15"/>
      <c r="AKN33" s="15"/>
      <c r="AKO33" s="15"/>
      <c r="AKP33" s="15"/>
      <c r="AKQ33" s="15"/>
      <c r="AKR33" s="15"/>
      <c r="AKS33" s="15"/>
      <c r="AKT33" s="15"/>
      <c r="AKU33" s="15"/>
      <c r="AKV33" s="15"/>
      <c r="AKW33" s="15"/>
      <c r="AKX33" s="15"/>
      <c r="AKY33" s="15"/>
      <c r="AKZ33" s="15"/>
      <c r="ALA33" s="15"/>
      <c r="ALB33" s="15"/>
      <c r="ALC33" s="15"/>
      <c r="ALD33" s="15"/>
      <c r="ALE33" s="15"/>
      <c r="ALF33" s="15"/>
      <c r="ALG33" s="15"/>
      <c r="ALH33" s="15"/>
      <c r="ALI33" s="15"/>
      <c r="ALJ33" s="15"/>
      <c r="ALK33" s="15"/>
      <c r="ALL33" s="15"/>
      <c r="ALM33" s="15"/>
      <c r="ALN33" s="15"/>
      <c r="ALO33" s="15"/>
      <c r="ALP33" s="15"/>
      <c r="ALQ33" s="15"/>
      <c r="ALR33" s="15"/>
      <c r="ALS33" s="15"/>
      <c r="ALT33" s="15"/>
      <c r="ALU33" s="15"/>
      <c r="ALV33" s="15"/>
      <c r="ALW33" s="15"/>
      <c r="ALX33" s="15"/>
      <c r="ALY33" s="15"/>
      <c r="ALZ33" s="15"/>
      <c r="AMA33" s="15"/>
      <c r="AMB33" s="15"/>
      <c r="AMC33" s="15"/>
      <c r="AMD33" s="15"/>
      <c r="AME33" s="15"/>
      <c r="AMF33" s="15"/>
      <c r="AMG33" s="15"/>
      <c r="AMH33" s="15"/>
      <c r="AMI33" s="15"/>
      <c r="AMJ33" s="15"/>
      <c r="AMK33" s="15"/>
    </row>
    <row r="34" spans="1:1025" s="23" customFormat="1" ht="15.75" customHeight="1">
      <c r="A34" s="435" t="s">
        <v>98</v>
      </c>
      <c r="B34" s="435"/>
      <c r="C34" s="435"/>
      <c r="D34" s="435"/>
      <c r="E34" s="435"/>
      <c r="F34" s="435"/>
      <c r="G34" s="75">
        <f>SUM(G32:G33)</f>
        <v>3094.83</v>
      </c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  <c r="IW34" s="20"/>
      <c r="IX34" s="20"/>
      <c r="IY34" s="20"/>
      <c r="IZ34" s="20"/>
      <c r="JA34" s="20"/>
      <c r="JB34" s="20"/>
      <c r="JC34" s="20"/>
      <c r="JD34" s="20"/>
      <c r="JE34" s="20"/>
      <c r="JF34" s="20"/>
      <c r="JG34" s="20"/>
      <c r="JH34" s="20"/>
      <c r="JI34" s="20"/>
      <c r="JJ34" s="20"/>
      <c r="JK34" s="20"/>
      <c r="JL34" s="20"/>
      <c r="JM34" s="20"/>
      <c r="JN34" s="20"/>
      <c r="JO34" s="20"/>
      <c r="JP34" s="20"/>
      <c r="JQ34" s="20"/>
      <c r="JR34" s="20"/>
      <c r="JS34" s="20"/>
      <c r="JT34" s="20"/>
      <c r="JU34" s="20"/>
      <c r="JV34" s="20"/>
      <c r="JW34" s="20"/>
      <c r="JX34" s="20"/>
      <c r="JY34" s="20"/>
      <c r="JZ34" s="20"/>
      <c r="KA34" s="20"/>
      <c r="KB34" s="20"/>
      <c r="KC34" s="20"/>
      <c r="KD34" s="20"/>
      <c r="KE34" s="20"/>
      <c r="KF34" s="20"/>
      <c r="KG34" s="20"/>
      <c r="KH34" s="20"/>
      <c r="KI34" s="20"/>
      <c r="KJ34" s="20"/>
      <c r="KK34" s="20"/>
      <c r="KL34" s="20"/>
      <c r="KM34" s="20"/>
      <c r="KN34" s="20"/>
      <c r="KO34" s="20"/>
      <c r="KP34" s="20"/>
      <c r="KQ34" s="20"/>
      <c r="KR34" s="20"/>
      <c r="KS34" s="20"/>
      <c r="KT34" s="20"/>
      <c r="KU34" s="20"/>
      <c r="KV34" s="20"/>
      <c r="KW34" s="20"/>
      <c r="KX34" s="20"/>
      <c r="KY34" s="20"/>
      <c r="KZ34" s="20"/>
      <c r="LA34" s="20"/>
      <c r="LB34" s="20"/>
      <c r="LC34" s="20"/>
      <c r="LD34" s="20"/>
      <c r="LE34" s="20"/>
      <c r="LF34" s="20"/>
      <c r="LG34" s="20"/>
      <c r="LH34" s="20"/>
      <c r="LI34" s="20"/>
      <c r="LJ34" s="20"/>
      <c r="LK34" s="20"/>
      <c r="LL34" s="20"/>
      <c r="LM34" s="20"/>
      <c r="LN34" s="20"/>
      <c r="LO34" s="20"/>
      <c r="LP34" s="20"/>
      <c r="LQ34" s="20"/>
      <c r="LR34" s="20"/>
      <c r="LS34" s="20"/>
      <c r="LT34" s="20"/>
      <c r="LU34" s="20"/>
      <c r="LV34" s="20"/>
      <c r="LW34" s="20"/>
      <c r="LX34" s="20"/>
      <c r="LY34" s="20"/>
      <c r="LZ34" s="20"/>
      <c r="MA34" s="20"/>
      <c r="MB34" s="20"/>
      <c r="MC34" s="20"/>
      <c r="MD34" s="20"/>
      <c r="ME34" s="20"/>
      <c r="MF34" s="20"/>
      <c r="MG34" s="20"/>
      <c r="MH34" s="20"/>
      <c r="MI34" s="20"/>
      <c r="MJ34" s="20"/>
      <c r="MK34" s="20"/>
      <c r="ML34" s="20"/>
      <c r="MM34" s="20"/>
      <c r="MN34" s="20"/>
      <c r="MO34" s="20"/>
      <c r="MP34" s="20"/>
      <c r="MQ34" s="20"/>
      <c r="MR34" s="20"/>
      <c r="MS34" s="20"/>
      <c r="MT34" s="20"/>
      <c r="MU34" s="20"/>
      <c r="MV34" s="20"/>
      <c r="MW34" s="20"/>
      <c r="MX34" s="20"/>
      <c r="MY34" s="20"/>
      <c r="MZ34" s="20"/>
      <c r="NA34" s="20"/>
      <c r="NB34" s="20"/>
      <c r="NC34" s="20"/>
      <c r="ND34" s="20"/>
      <c r="NE34" s="20"/>
      <c r="NF34" s="20"/>
      <c r="NG34" s="20"/>
      <c r="NH34" s="20"/>
      <c r="NI34" s="20"/>
      <c r="NJ34" s="20"/>
      <c r="NK34" s="20"/>
      <c r="NL34" s="20"/>
      <c r="NM34" s="20"/>
      <c r="NN34" s="20"/>
      <c r="NO34" s="20"/>
      <c r="NP34" s="20"/>
      <c r="NQ34" s="20"/>
      <c r="NR34" s="20"/>
      <c r="NS34" s="20"/>
      <c r="NT34" s="20"/>
      <c r="NU34" s="20"/>
      <c r="NV34" s="20"/>
      <c r="NW34" s="20"/>
      <c r="NX34" s="20"/>
      <c r="NY34" s="20"/>
      <c r="NZ34" s="20"/>
      <c r="OA34" s="20"/>
      <c r="OB34" s="20"/>
      <c r="OC34" s="20"/>
      <c r="OD34" s="20"/>
      <c r="OE34" s="20"/>
      <c r="OF34" s="20"/>
      <c r="OG34" s="20"/>
      <c r="OH34" s="20"/>
      <c r="OI34" s="20"/>
      <c r="OJ34" s="20"/>
      <c r="OK34" s="20"/>
      <c r="OL34" s="20"/>
      <c r="OM34" s="20"/>
      <c r="ON34" s="20"/>
      <c r="OO34" s="20"/>
      <c r="OP34" s="20"/>
      <c r="OQ34" s="20"/>
      <c r="OR34" s="20"/>
      <c r="OS34" s="20"/>
      <c r="OT34" s="20"/>
      <c r="OU34" s="20"/>
      <c r="OV34" s="20"/>
      <c r="OW34" s="20"/>
      <c r="OX34" s="20"/>
      <c r="OY34" s="20"/>
      <c r="OZ34" s="20"/>
      <c r="PA34" s="20"/>
      <c r="PB34" s="20"/>
      <c r="PC34" s="20"/>
      <c r="PD34" s="20"/>
      <c r="PE34" s="20"/>
      <c r="PF34" s="20"/>
      <c r="PG34" s="20"/>
      <c r="PH34" s="20"/>
      <c r="PI34" s="20"/>
      <c r="PJ34" s="20"/>
      <c r="PK34" s="20"/>
      <c r="PL34" s="20"/>
      <c r="PM34" s="20"/>
      <c r="PN34" s="20"/>
      <c r="PO34" s="20"/>
      <c r="PP34" s="20"/>
      <c r="PQ34" s="20"/>
      <c r="PR34" s="20"/>
      <c r="PS34" s="20"/>
      <c r="PT34" s="20"/>
      <c r="PU34" s="20"/>
      <c r="PV34" s="20"/>
      <c r="PW34" s="20"/>
      <c r="PX34" s="20"/>
      <c r="PY34" s="20"/>
      <c r="PZ34" s="20"/>
      <c r="QA34" s="20"/>
      <c r="QB34" s="20"/>
      <c r="QC34" s="20"/>
      <c r="QD34" s="20"/>
      <c r="QE34" s="20"/>
      <c r="QF34" s="20"/>
      <c r="QG34" s="20"/>
      <c r="QH34" s="20"/>
      <c r="QI34" s="20"/>
      <c r="QJ34" s="20"/>
      <c r="QK34" s="20"/>
      <c r="QL34" s="20"/>
      <c r="QM34" s="20"/>
      <c r="QN34" s="20"/>
      <c r="QO34" s="20"/>
      <c r="QP34" s="20"/>
      <c r="QQ34" s="20"/>
      <c r="QR34" s="20"/>
      <c r="QS34" s="20"/>
      <c r="QT34" s="20"/>
      <c r="QU34" s="20"/>
      <c r="QV34" s="20"/>
      <c r="QW34" s="20"/>
      <c r="QX34" s="20"/>
      <c r="QY34" s="20"/>
      <c r="QZ34" s="20"/>
      <c r="RA34" s="20"/>
      <c r="RB34" s="20"/>
      <c r="RC34" s="20"/>
      <c r="RD34" s="20"/>
      <c r="RE34" s="20"/>
      <c r="RF34" s="20"/>
      <c r="RG34" s="20"/>
      <c r="RH34" s="20"/>
      <c r="RI34" s="20"/>
      <c r="RJ34" s="20"/>
      <c r="RK34" s="20"/>
      <c r="RL34" s="20"/>
      <c r="RM34" s="20"/>
      <c r="RN34" s="20"/>
      <c r="RO34" s="20"/>
      <c r="RP34" s="20"/>
      <c r="RQ34" s="20"/>
      <c r="RR34" s="20"/>
      <c r="RS34" s="20"/>
      <c r="RT34" s="20"/>
      <c r="RU34" s="20"/>
      <c r="RV34" s="20"/>
      <c r="RW34" s="20"/>
      <c r="RX34" s="20"/>
      <c r="RY34" s="20"/>
      <c r="RZ34" s="20"/>
      <c r="SA34" s="20"/>
      <c r="SB34" s="20"/>
      <c r="SC34" s="20"/>
      <c r="SD34" s="20"/>
      <c r="SE34" s="20"/>
      <c r="SF34" s="20"/>
      <c r="SG34" s="20"/>
      <c r="SH34" s="20"/>
      <c r="SI34" s="20"/>
      <c r="SJ34" s="20"/>
      <c r="SK34" s="20"/>
      <c r="SL34" s="20"/>
      <c r="SM34" s="20"/>
      <c r="SN34" s="20"/>
      <c r="SO34" s="20"/>
      <c r="SP34" s="20"/>
      <c r="SQ34" s="20"/>
      <c r="SR34" s="20"/>
      <c r="SS34" s="20"/>
      <c r="ST34" s="20"/>
      <c r="SU34" s="20"/>
      <c r="SV34" s="20"/>
      <c r="SW34" s="20"/>
      <c r="SX34" s="20"/>
      <c r="SY34" s="20"/>
      <c r="SZ34" s="20"/>
      <c r="TA34" s="20"/>
      <c r="TB34" s="20"/>
      <c r="TC34" s="20"/>
      <c r="TD34" s="20"/>
      <c r="TE34" s="20"/>
      <c r="TF34" s="20"/>
      <c r="TG34" s="20"/>
      <c r="TH34" s="20"/>
      <c r="TI34" s="20"/>
      <c r="TJ34" s="20"/>
      <c r="TK34" s="20"/>
      <c r="TL34" s="20"/>
      <c r="TM34" s="20"/>
      <c r="TN34" s="20"/>
      <c r="TO34" s="20"/>
      <c r="TP34" s="20"/>
      <c r="TQ34" s="20"/>
      <c r="TR34" s="20"/>
      <c r="TS34" s="20"/>
      <c r="TT34" s="20"/>
      <c r="TU34" s="20"/>
      <c r="TV34" s="20"/>
      <c r="TW34" s="20"/>
      <c r="TX34" s="20"/>
      <c r="TY34" s="20"/>
      <c r="TZ34" s="20"/>
      <c r="UA34" s="20"/>
      <c r="UB34" s="20"/>
      <c r="UC34" s="20"/>
      <c r="UD34" s="20"/>
      <c r="UE34" s="20"/>
      <c r="UF34" s="20"/>
      <c r="UG34" s="20"/>
      <c r="UH34" s="20"/>
      <c r="UI34" s="20"/>
      <c r="UJ34" s="20"/>
      <c r="UK34" s="20"/>
      <c r="UL34" s="20"/>
      <c r="UM34" s="20"/>
      <c r="UN34" s="20"/>
      <c r="UO34" s="20"/>
      <c r="UP34" s="20"/>
      <c r="UQ34" s="20"/>
      <c r="UR34" s="20"/>
      <c r="US34" s="20"/>
      <c r="UT34" s="20"/>
      <c r="UU34" s="20"/>
      <c r="UV34" s="20"/>
      <c r="UW34" s="20"/>
      <c r="UX34" s="20"/>
      <c r="UY34" s="20"/>
      <c r="UZ34" s="20"/>
      <c r="VA34" s="20"/>
      <c r="VB34" s="20"/>
      <c r="VC34" s="20"/>
      <c r="VD34" s="20"/>
      <c r="VE34" s="20"/>
      <c r="VF34" s="20"/>
      <c r="VG34" s="20"/>
      <c r="VH34" s="20"/>
      <c r="VI34" s="20"/>
      <c r="VJ34" s="20"/>
      <c r="VK34" s="20"/>
      <c r="VL34" s="20"/>
      <c r="VM34" s="20"/>
      <c r="VN34" s="20"/>
      <c r="VO34" s="20"/>
      <c r="VP34" s="20"/>
      <c r="VQ34" s="20"/>
      <c r="VR34" s="20"/>
      <c r="VS34" s="20"/>
      <c r="VT34" s="20"/>
      <c r="VU34" s="20"/>
      <c r="VV34" s="20"/>
      <c r="VW34" s="20"/>
      <c r="VX34" s="20"/>
      <c r="VY34" s="20"/>
      <c r="VZ34" s="20"/>
      <c r="WA34" s="20"/>
      <c r="WB34" s="20"/>
      <c r="WC34" s="20"/>
      <c r="WD34" s="20"/>
      <c r="WE34" s="20"/>
      <c r="WF34" s="20"/>
      <c r="WG34" s="20"/>
      <c r="WH34" s="20"/>
      <c r="WI34" s="20"/>
      <c r="WJ34" s="20"/>
      <c r="WK34" s="20"/>
      <c r="WL34" s="20"/>
      <c r="WM34" s="20"/>
      <c r="WN34" s="20"/>
      <c r="WO34" s="20"/>
      <c r="WP34" s="20"/>
      <c r="WQ34" s="20"/>
      <c r="WR34" s="20"/>
      <c r="WS34" s="20"/>
      <c r="WT34" s="20"/>
      <c r="WU34" s="20"/>
      <c r="WV34" s="20"/>
      <c r="WW34" s="20"/>
      <c r="WX34" s="20"/>
      <c r="WY34" s="20"/>
      <c r="WZ34" s="20"/>
      <c r="XA34" s="20"/>
      <c r="XB34" s="20"/>
      <c r="XC34" s="20"/>
      <c r="XD34" s="20"/>
      <c r="XE34" s="20"/>
      <c r="XF34" s="20"/>
      <c r="XG34" s="20"/>
      <c r="XH34" s="20"/>
      <c r="XI34" s="20"/>
      <c r="XJ34" s="20"/>
      <c r="XK34" s="20"/>
      <c r="XL34" s="20"/>
      <c r="XM34" s="20"/>
      <c r="XN34" s="20"/>
      <c r="XO34" s="20"/>
      <c r="XP34" s="20"/>
      <c r="XQ34" s="20"/>
      <c r="XR34" s="20"/>
      <c r="XS34" s="20"/>
      <c r="XT34" s="20"/>
      <c r="XU34" s="20"/>
      <c r="XV34" s="20"/>
      <c r="XW34" s="20"/>
      <c r="XX34" s="20"/>
      <c r="XY34" s="20"/>
      <c r="XZ34" s="20"/>
      <c r="YA34" s="20"/>
      <c r="YB34" s="20"/>
      <c r="YC34" s="20"/>
      <c r="YD34" s="20"/>
      <c r="YE34" s="20"/>
      <c r="YF34" s="20"/>
      <c r="YG34" s="20"/>
      <c r="YH34" s="20"/>
      <c r="YI34" s="20"/>
      <c r="YJ34" s="20"/>
      <c r="YK34" s="20"/>
      <c r="YL34" s="20"/>
      <c r="YM34" s="20"/>
      <c r="YN34" s="20"/>
      <c r="YO34" s="20"/>
      <c r="YP34" s="20"/>
      <c r="YQ34" s="20"/>
      <c r="YR34" s="20"/>
      <c r="YS34" s="20"/>
      <c r="YT34" s="20"/>
      <c r="YU34" s="20"/>
      <c r="YV34" s="20"/>
      <c r="YW34" s="20"/>
      <c r="YX34" s="20"/>
      <c r="YY34" s="20"/>
      <c r="YZ34" s="20"/>
      <c r="ZA34" s="20"/>
      <c r="ZB34" s="20"/>
      <c r="ZC34" s="20"/>
      <c r="ZD34" s="20"/>
      <c r="ZE34" s="20"/>
      <c r="ZF34" s="20"/>
      <c r="ZG34" s="20"/>
      <c r="ZH34" s="20"/>
      <c r="ZI34" s="20"/>
      <c r="ZJ34" s="20"/>
      <c r="ZK34" s="20"/>
      <c r="ZL34" s="20"/>
      <c r="ZM34" s="20"/>
      <c r="ZN34" s="20"/>
      <c r="ZO34" s="20"/>
      <c r="ZP34" s="20"/>
      <c r="ZQ34" s="20"/>
      <c r="ZR34" s="20"/>
      <c r="ZS34" s="20"/>
      <c r="ZT34" s="20"/>
      <c r="ZU34" s="20"/>
      <c r="ZV34" s="20"/>
      <c r="ZW34" s="20"/>
      <c r="ZX34" s="20"/>
      <c r="ZY34" s="20"/>
      <c r="ZZ34" s="20"/>
      <c r="AAA34" s="20"/>
      <c r="AAB34" s="20"/>
      <c r="AAC34" s="20"/>
      <c r="AAD34" s="20"/>
      <c r="AAE34" s="20"/>
      <c r="AAF34" s="20"/>
      <c r="AAG34" s="20"/>
      <c r="AAH34" s="20"/>
      <c r="AAI34" s="20"/>
      <c r="AAJ34" s="20"/>
      <c r="AAK34" s="20"/>
      <c r="AAL34" s="20"/>
      <c r="AAM34" s="20"/>
      <c r="AAN34" s="20"/>
      <c r="AAO34" s="20"/>
      <c r="AAP34" s="20"/>
      <c r="AAQ34" s="20"/>
      <c r="AAR34" s="20"/>
      <c r="AAS34" s="20"/>
      <c r="AAT34" s="20"/>
      <c r="AAU34" s="20"/>
      <c r="AAV34" s="20"/>
      <c r="AAW34" s="20"/>
      <c r="AAX34" s="20"/>
      <c r="AAY34" s="20"/>
      <c r="AAZ34" s="20"/>
      <c r="ABA34" s="20"/>
      <c r="ABB34" s="20"/>
      <c r="ABC34" s="20"/>
      <c r="ABD34" s="20"/>
      <c r="ABE34" s="20"/>
      <c r="ABF34" s="20"/>
      <c r="ABG34" s="20"/>
      <c r="ABH34" s="20"/>
      <c r="ABI34" s="20"/>
      <c r="ABJ34" s="20"/>
      <c r="ABK34" s="20"/>
      <c r="ABL34" s="20"/>
      <c r="ABM34" s="20"/>
      <c r="ABN34" s="20"/>
      <c r="ABO34" s="20"/>
      <c r="ABP34" s="20"/>
      <c r="ABQ34" s="20"/>
      <c r="ABR34" s="20"/>
      <c r="ABS34" s="20"/>
      <c r="ABT34" s="20"/>
      <c r="ABU34" s="20"/>
      <c r="ABV34" s="20"/>
      <c r="ABW34" s="20"/>
      <c r="ABX34" s="20"/>
      <c r="ABY34" s="20"/>
      <c r="ABZ34" s="20"/>
      <c r="ACA34" s="20"/>
      <c r="ACB34" s="20"/>
      <c r="ACC34" s="20"/>
      <c r="ACD34" s="20"/>
      <c r="ACE34" s="20"/>
      <c r="ACF34" s="20"/>
      <c r="ACG34" s="20"/>
      <c r="ACH34" s="20"/>
      <c r="ACI34" s="20"/>
      <c r="ACJ34" s="20"/>
      <c r="ACK34" s="20"/>
      <c r="ACL34" s="20"/>
      <c r="ACM34" s="20"/>
      <c r="ACN34" s="20"/>
      <c r="ACO34" s="20"/>
      <c r="ACP34" s="20"/>
      <c r="ACQ34" s="20"/>
      <c r="ACR34" s="20"/>
      <c r="ACS34" s="20"/>
      <c r="ACT34" s="20"/>
      <c r="ACU34" s="20"/>
      <c r="ACV34" s="20"/>
      <c r="ACW34" s="20"/>
      <c r="ACX34" s="20"/>
      <c r="ACY34" s="20"/>
      <c r="ACZ34" s="20"/>
      <c r="ADA34" s="20"/>
      <c r="ADB34" s="20"/>
      <c r="ADC34" s="20"/>
      <c r="ADD34" s="20"/>
      <c r="ADE34" s="20"/>
      <c r="ADF34" s="20"/>
      <c r="ADG34" s="20"/>
      <c r="ADH34" s="20"/>
      <c r="ADI34" s="20"/>
      <c r="ADJ34" s="20"/>
      <c r="ADK34" s="20"/>
      <c r="ADL34" s="20"/>
      <c r="ADM34" s="20"/>
      <c r="ADN34" s="20"/>
      <c r="ADO34" s="20"/>
      <c r="ADP34" s="20"/>
      <c r="ADQ34" s="20"/>
      <c r="ADR34" s="20"/>
      <c r="ADS34" s="20"/>
      <c r="ADT34" s="20"/>
      <c r="ADU34" s="20"/>
      <c r="ADV34" s="20"/>
      <c r="ADW34" s="20"/>
      <c r="ADX34" s="20"/>
      <c r="ADY34" s="20"/>
      <c r="ADZ34" s="20"/>
      <c r="AEA34" s="20"/>
      <c r="AEB34" s="20"/>
      <c r="AEC34" s="20"/>
      <c r="AED34" s="20"/>
      <c r="AEE34" s="20"/>
      <c r="AEF34" s="20"/>
      <c r="AEG34" s="20"/>
      <c r="AEH34" s="20"/>
      <c r="AEI34" s="20"/>
      <c r="AEJ34" s="20"/>
      <c r="AEK34" s="20"/>
      <c r="AEL34" s="20"/>
      <c r="AEM34" s="20"/>
      <c r="AEN34" s="20"/>
      <c r="AEO34" s="20"/>
      <c r="AEP34" s="20"/>
      <c r="AEQ34" s="20"/>
      <c r="AER34" s="20"/>
      <c r="AES34" s="20"/>
      <c r="AET34" s="20"/>
      <c r="AEU34" s="20"/>
      <c r="AEV34" s="20"/>
      <c r="AEW34" s="20"/>
      <c r="AEX34" s="20"/>
      <c r="AEY34" s="20"/>
      <c r="AEZ34" s="20"/>
      <c r="AFA34" s="20"/>
      <c r="AFB34" s="20"/>
      <c r="AFC34" s="20"/>
      <c r="AFD34" s="20"/>
      <c r="AFE34" s="20"/>
      <c r="AFF34" s="20"/>
      <c r="AFG34" s="20"/>
      <c r="AFH34" s="20"/>
      <c r="AFI34" s="20"/>
      <c r="AFJ34" s="20"/>
      <c r="AFK34" s="20"/>
      <c r="AFL34" s="20"/>
      <c r="AFM34" s="20"/>
      <c r="AFN34" s="20"/>
      <c r="AFO34" s="20"/>
      <c r="AFP34" s="20"/>
      <c r="AFQ34" s="20"/>
      <c r="AFR34" s="20"/>
      <c r="AFS34" s="20"/>
      <c r="AFT34" s="20"/>
      <c r="AFU34" s="20"/>
      <c r="AFV34" s="20"/>
      <c r="AFW34" s="20"/>
      <c r="AFX34" s="20"/>
      <c r="AFY34" s="20"/>
      <c r="AFZ34" s="20"/>
      <c r="AGA34" s="20"/>
      <c r="AGB34" s="20"/>
      <c r="AGC34" s="20"/>
      <c r="AGD34" s="20"/>
      <c r="AGE34" s="20"/>
      <c r="AGF34" s="20"/>
      <c r="AGG34" s="20"/>
      <c r="AGH34" s="20"/>
      <c r="AGI34" s="20"/>
      <c r="AGJ34" s="20"/>
      <c r="AGK34" s="20"/>
      <c r="AGL34" s="20"/>
      <c r="AGM34" s="20"/>
      <c r="AGN34" s="20"/>
      <c r="AGO34" s="20"/>
      <c r="AGP34" s="20"/>
      <c r="AGQ34" s="20"/>
      <c r="AGR34" s="20"/>
      <c r="AGS34" s="20"/>
      <c r="AGT34" s="20"/>
      <c r="AGU34" s="20"/>
      <c r="AGV34" s="20"/>
      <c r="AGW34" s="20"/>
      <c r="AGX34" s="20"/>
      <c r="AGY34" s="20"/>
      <c r="AGZ34" s="20"/>
      <c r="AHA34" s="20"/>
      <c r="AHB34" s="20"/>
      <c r="AHC34" s="20"/>
      <c r="AHD34" s="20"/>
      <c r="AHE34" s="20"/>
      <c r="AHF34" s="20"/>
      <c r="AHG34" s="20"/>
      <c r="AHH34" s="20"/>
      <c r="AHI34" s="20"/>
      <c r="AHJ34" s="20"/>
      <c r="AHK34" s="20"/>
      <c r="AHL34" s="20"/>
      <c r="AHM34" s="20"/>
      <c r="AHN34" s="20"/>
      <c r="AHO34" s="20"/>
      <c r="AHP34" s="20"/>
      <c r="AHQ34" s="20"/>
      <c r="AHR34" s="20"/>
      <c r="AHS34" s="20"/>
      <c r="AHT34" s="20"/>
      <c r="AHU34" s="20"/>
      <c r="AHV34" s="20"/>
      <c r="AHW34" s="20"/>
      <c r="AHX34" s="20"/>
      <c r="AHY34" s="20"/>
      <c r="AHZ34" s="20"/>
      <c r="AIA34" s="20"/>
      <c r="AIB34" s="20"/>
      <c r="AIC34" s="20"/>
      <c r="AID34" s="20"/>
      <c r="AIE34" s="20"/>
      <c r="AIF34" s="20"/>
      <c r="AIG34" s="20"/>
      <c r="AIH34" s="20"/>
      <c r="AII34" s="20"/>
      <c r="AIJ34" s="20"/>
      <c r="AIK34" s="20"/>
      <c r="AIL34" s="20"/>
      <c r="AIM34" s="20"/>
      <c r="AIN34" s="20"/>
      <c r="AIO34" s="20"/>
      <c r="AIP34" s="20"/>
      <c r="AIQ34" s="20"/>
      <c r="AIR34" s="20"/>
      <c r="AIS34" s="20"/>
      <c r="AIT34" s="20"/>
      <c r="AIU34" s="20"/>
      <c r="AIV34" s="20"/>
      <c r="AIW34" s="20"/>
      <c r="AIX34" s="20"/>
      <c r="AIY34" s="20"/>
      <c r="AIZ34" s="20"/>
      <c r="AJA34" s="20"/>
      <c r="AJB34" s="20"/>
      <c r="AJC34" s="20"/>
      <c r="AJD34" s="20"/>
      <c r="AJE34" s="20"/>
      <c r="AJF34" s="20"/>
      <c r="AJG34" s="20"/>
      <c r="AJH34" s="20"/>
      <c r="AJI34" s="20"/>
      <c r="AJJ34" s="20"/>
      <c r="AJK34" s="20"/>
      <c r="AJL34" s="20"/>
      <c r="AJM34" s="20"/>
      <c r="AJN34" s="20"/>
      <c r="AJO34" s="20"/>
      <c r="AJP34" s="20"/>
      <c r="AJQ34" s="20"/>
      <c r="AJR34" s="20"/>
      <c r="AJS34" s="20"/>
      <c r="AJT34" s="20"/>
      <c r="AJU34" s="20"/>
      <c r="AJV34" s="20"/>
      <c r="AJW34" s="20"/>
      <c r="AJX34" s="20"/>
      <c r="AJY34" s="20"/>
      <c r="AJZ34" s="20"/>
      <c r="AKA34" s="20"/>
      <c r="AKB34" s="20"/>
      <c r="AKC34" s="20"/>
      <c r="AKD34" s="20"/>
      <c r="AKE34" s="20"/>
      <c r="AKF34" s="20"/>
      <c r="AKG34" s="20"/>
      <c r="AKH34" s="20"/>
      <c r="AKI34" s="20"/>
      <c r="AKJ34" s="20"/>
      <c r="AKK34" s="20"/>
      <c r="AKL34" s="20"/>
      <c r="AKM34" s="20"/>
      <c r="AKN34" s="20"/>
      <c r="AKO34" s="20"/>
      <c r="AKP34" s="20"/>
      <c r="AKQ34" s="20"/>
      <c r="AKR34" s="20"/>
      <c r="AKS34" s="20"/>
      <c r="AKT34" s="20"/>
      <c r="AKU34" s="20"/>
      <c r="AKV34" s="20"/>
      <c r="AKW34" s="20"/>
      <c r="AKX34" s="20"/>
      <c r="AKY34" s="20"/>
      <c r="AKZ34" s="20"/>
      <c r="ALA34" s="20"/>
      <c r="ALB34" s="20"/>
      <c r="ALC34" s="20"/>
      <c r="ALD34" s="20"/>
      <c r="ALE34" s="20"/>
      <c r="ALF34" s="20"/>
      <c r="ALG34" s="20"/>
      <c r="ALH34" s="20"/>
      <c r="ALI34" s="20"/>
      <c r="ALJ34" s="20"/>
      <c r="ALK34" s="20"/>
      <c r="ALL34" s="20"/>
      <c r="ALM34" s="20"/>
      <c r="ALN34" s="20"/>
      <c r="ALO34" s="20"/>
      <c r="ALP34" s="20"/>
      <c r="ALQ34" s="20"/>
      <c r="ALR34" s="20"/>
      <c r="ALS34" s="20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  <c r="AMK34" s="20"/>
    </row>
    <row r="35" spans="1:1025" s="23" customFormat="1" ht="15.75" customHeight="1">
      <c r="A35" s="225" t="s">
        <v>64</v>
      </c>
      <c r="B35" s="436" t="s">
        <v>210</v>
      </c>
      <c r="C35" s="436"/>
      <c r="D35" s="436"/>
      <c r="E35" s="436"/>
      <c r="F35" s="436"/>
      <c r="G35" s="436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20"/>
      <c r="IX35" s="20"/>
      <c r="IY35" s="20"/>
      <c r="IZ35" s="20"/>
      <c r="JA35" s="20"/>
      <c r="JB35" s="20"/>
      <c r="JC35" s="20"/>
      <c r="JD35" s="20"/>
      <c r="JE35" s="20"/>
      <c r="JF35" s="20"/>
      <c r="JG35" s="20"/>
      <c r="JH35" s="20"/>
      <c r="JI35" s="20"/>
      <c r="JJ35" s="20"/>
      <c r="JK35" s="20"/>
      <c r="JL35" s="20"/>
      <c r="JM35" s="20"/>
      <c r="JN35" s="20"/>
      <c r="JO35" s="20"/>
      <c r="JP35" s="20"/>
      <c r="JQ35" s="20"/>
      <c r="JR35" s="20"/>
      <c r="JS35" s="20"/>
      <c r="JT35" s="20"/>
      <c r="JU35" s="20"/>
      <c r="JV35" s="20"/>
      <c r="JW35" s="20"/>
      <c r="JX35" s="20"/>
      <c r="JY35" s="20"/>
      <c r="JZ35" s="20"/>
      <c r="KA35" s="20"/>
      <c r="KB35" s="20"/>
      <c r="KC35" s="20"/>
      <c r="KD35" s="20"/>
      <c r="KE35" s="20"/>
      <c r="KF35" s="20"/>
      <c r="KG35" s="20"/>
      <c r="KH35" s="20"/>
      <c r="KI35" s="20"/>
      <c r="KJ35" s="20"/>
      <c r="KK35" s="20"/>
      <c r="KL35" s="20"/>
      <c r="KM35" s="20"/>
      <c r="KN35" s="20"/>
      <c r="KO35" s="20"/>
      <c r="KP35" s="20"/>
      <c r="KQ35" s="20"/>
      <c r="KR35" s="20"/>
      <c r="KS35" s="20"/>
      <c r="KT35" s="20"/>
      <c r="KU35" s="20"/>
      <c r="KV35" s="20"/>
      <c r="KW35" s="20"/>
      <c r="KX35" s="20"/>
      <c r="KY35" s="20"/>
      <c r="KZ35" s="20"/>
      <c r="LA35" s="20"/>
      <c r="LB35" s="20"/>
      <c r="LC35" s="20"/>
      <c r="LD35" s="20"/>
      <c r="LE35" s="20"/>
      <c r="LF35" s="20"/>
      <c r="LG35" s="20"/>
      <c r="LH35" s="20"/>
      <c r="LI35" s="20"/>
      <c r="LJ35" s="20"/>
      <c r="LK35" s="20"/>
      <c r="LL35" s="20"/>
      <c r="LM35" s="20"/>
      <c r="LN35" s="20"/>
      <c r="LO35" s="20"/>
      <c r="LP35" s="20"/>
      <c r="LQ35" s="20"/>
      <c r="LR35" s="20"/>
      <c r="LS35" s="20"/>
      <c r="LT35" s="20"/>
      <c r="LU35" s="20"/>
      <c r="LV35" s="20"/>
      <c r="LW35" s="20"/>
      <c r="LX35" s="20"/>
      <c r="LY35" s="20"/>
      <c r="LZ35" s="20"/>
      <c r="MA35" s="20"/>
      <c r="MB35" s="20"/>
      <c r="MC35" s="20"/>
      <c r="MD35" s="20"/>
      <c r="ME35" s="20"/>
      <c r="MF35" s="20"/>
      <c r="MG35" s="20"/>
      <c r="MH35" s="20"/>
      <c r="MI35" s="20"/>
      <c r="MJ35" s="20"/>
      <c r="MK35" s="20"/>
      <c r="ML35" s="20"/>
      <c r="MM35" s="20"/>
      <c r="MN35" s="20"/>
      <c r="MO35" s="20"/>
      <c r="MP35" s="20"/>
      <c r="MQ35" s="20"/>
      <c r="MR35" s="20"/>
      <c r="MS35" s="20"/>
      <c r="MT35" s="20"/>
      <c r="MU35" s="20"/>
      <c r="MV35" s="20"/>
      <c r="MW35" s="20"/>
      <c r="MX35" s="20"/>
      <c r="MY35" s="20"/>
      <c r="MZ35" s="20"/>
      <c r="NA35" s="20"/>
      <c r="NB35" s="20"/>
      <c r="NC35" s="20"/>
      <c r="ND35" s="20"/>
      <c r="NE35" s="20"/>
      <c r="NF35" s="20"/>
      <c r="NG35" s="20"/>
      <c r="NH35" s="20"/>
      <c r="NI35" s="20"/>
      <c r="NJ35" s="20"/>
      <c r="NK35" s="20"/>
      <c r="NL35" s="20"/>
      <c r="NM35" s="20"/>
      <c r="NN35" s="20"/>
      <c r="NO35" s="20"/>
      <c r="NP35" s="20"/>
      <c r="NQ35" s="20"/>
      <c r="NR35" s="20"/>
      <c r="NS35" s="20"/>
      <c r="NT35" s="20"/>
      <c r="NU35" s="20"/>
      <c r="NV35" s="20"/>
      <c r="NW35" s="20"/>
      <c r="NX35" s="20"/>
      <c r="NY35" s="20"/>
      <c r="NZ35" s="20"/>
      <c r="OA35" s="20"/>
      <c r="OB35" s="20"/>
      <c r="OC35" s="20"/>
      <c r="OD35" s="20"/>
      <c r="OE35" s="20"/>
      <c r="OF35" s="20"/>
      <c r="OG35" s="20"/>
      <c r="OH35" s="20"/>
      <c r="OI35" s="20"/>
      <c r="OJ35" s="20"/>
      <c r="OK35" s="20"/>
      <c r="OL35" s="20"/>
      <c r="OM35" s="20"/>
      <c r="ON35" s="20"/>
      <c r="OO35" s="20"/>
      <c r="OP35" s="20"/>
      <c r="OQ35" s="20"/>
      <c r="OR35" s="20"/>
      <c r="OS35" s="20"/>
      <c r="OT35" s="20"/>
      <c r="OU35" s="20"/>
      <c r="OV35" s="20"/>
      <c r="OW35" s="20"/>
      <c r="OX35" s="20"/>
      <c r="OY35" s="20"/>
      <c r="OZ35" s="20"/>
      <c r="PA35" s="20"/>
      <c r="PB35" s="20"/>
      <c r="PC35" s="20"/>
      <c r="PD35" s="20"/>
      <c r="PE35" s="20"/>
      <c r="PF35" s="20"/>
      <c r="PG35" s="20"/>
      <c r="PH35" s="20"/>
      <c r="PI35" s="20"/>
      <c r="PJ35" s="20"/>
      <c r="PK35" s="20"/>
      <c r="PL35" s="20"/>
      <c r="PM35" s="20"/>
      <c r="PN35" s="20"/>
      <c r="PO35" s="20"/>
      <c r="PP35" s="20"/>
      <c r="PQ35" s="20"/>
      <c r="PR35" s="20"/>
      <c r="PS35" s="20"/>
      <c r="PT35" s="20"/>
      <c r="PU35" s="20"/>
      <c r="PV35" s="20"/>
      <c r="PW35" s="20"/>
      <c r="PX35" s="20"/>
      <c r="PY35" s="20"/>
      <c r="PZ35" s="20"/>
      <c r="QA35" s="20"/>
      <c r="QB35" s="20"/>
      <c r="QC35" s="20"/>
      <c r="QD35" s="20"/>
      <c r="QE35" s="20"/>
      <c r="QF35" s="20"/>
      <c r="QG35" s="20"/>
      <c r="QH35" s="20"/>
      <c r="QI35" s="20"/>
      <c r="QJ35" s="20"/>
      <c r="QK35" s="20"/>
      <c r="QL35" s="20"/>
      <c r="QM35" s="20"/>
      <c r="QN35" s="20"/>
      <c r="QO35" s="20"/>
      <c r="QP35" s="20"/>
      <c r="QQ35" s="20"/>
      <c r="QR35" s="20"/>
      <c r="QS35" s="20"/>
      <c r="QT35" s="20"/>
      <c r="QU35" s="20"/>
      <c r="QV35" s="20"/>
      <c r="QW35" s="20"/>
      <c r="QX35" s="20"/>
      <c r="QY35" s="20"/>
      <c r="QZ35" s="20"/>
      <c r="RA35" s="20"/>
      <c r="RB35" s="20"/>
      <c r="RC35" s="20"/>
      <c r="RD35" s="20"/>
      <c r="RE35" s="20"/>
      <c r="RF35" s="20"/>
      <c r="RG35" s="20"/>
      <c r="RH35" s="20"/>
      <c r="RI35" s="20"/>
      <c r="RJ35" s="20"/>
      <c r="RK35" s="20"/>
      <c r="RL35" s="20"/>
      <c r="RM35" s="20"/>
      <c r="RN35" s="20"/>
      <c r="RO35" s="20"/>
      <c r="RP35" s="20"/>
      <c r="RQ35" s="20"/>
      <c r="RR35" s="20"/>
      <c r="RS35" s="20"/>
      <c r="RT35" s="20"/>
      <c r="RU35" s="20"/>
      <c r="RV35" s="20"/>
      <c r="RW35" s="20"/>
      <c r="RX35" s="20"/>
      <c r="RY35" s="20"/>
      <c r="RZ35" s="20"/>
      <c r="SA35" s="20"/>
      <c r="SB35" s="20"/>
      <c r="SC35" s="20"/>
      <c r="SD35" s="20"/>
      <c r="SE35" s="20"/>
      <c r="SF35" s="20"/>
      <c r="SG35" s="20"/>
      <c r="SH35" s="20"/>
      <c r="SI35" s="20"/>
      <c r="SJ35" s="20"/>
      <c r="SK35" s="20"/>
      <c r="SL35" s="20"/>
      <c r="SM35" s="20"/>
      <c r="SN35" s="20"/>
      <c r="SO35" s="20"/>
      <c r="SP35" s="20"/>
      <c r="SQ35" s="20"/>
      <c r="SR35" s="20"/>
      <c r="SS35" s="20"/>
      <c r="ST35" s="20"/>
      <c r="SU35" s="20"/>
      <c r="SV35" s="20"/>
      <c r="SW35" s="20"/>
      <c r="SX35" s="20"/>
      <c r="SY35" s="20"/>
      <c r="SZ35" s="20"/>
      <c r="TA35" s="20"/>
      <c r="TB35" s="20"/>
      <c r="TC35" s="20"/>
      <c r="TD35" s="20"/>
      <c r="TE35" s="20"/>
      <c r="TF35" s="20"/>
      <c r="TG35" s="20"/>
      <c r="TH35" s="20"/>
      <c r="TI35" s="20"/>
      <c r="TJ35" s="20"/>
      <c r="TK35" s="20"/>
      <c r="TL35" s="20"/>
      <c r="TM35" s="20"/>
      <c r="TN35" s="20"/>
      <c r="TO35" s="20"/>
      <c r="TP35" s="20"/>
      <c r="TQ35" s="20"/>
      <c r="TR35" s="20"/>
      <c r="TS35" s="20"/>
      <c r="TT35" s="20"/>
      <c r="TU35" s="20"/>
      <c r="TV35" s="20"/>
      <c r="TW35" s="20"/>
      <c r="TX35" s="20"/>
      <c r="TY35" s="20"/>
      <c r="TZ35" s="20"/>
      <c r="UA35" s="20"/>
      <c r="UB35" s="20"/>
      <c r="UC35" s="20"/>
      <c r="UD35" s="20"/>
      <c r="UE35" s="20"/>
      <c r="UF35" s="20"/>
      <c r="UG35" s="20"/>
      <c r="UH35" s="20"/>
      <c r="UI35" s="20"/>
      <c r="UJ35" s="20"/>
      <c r="UK35" s="20"/>
      <c r="UL35" s="20"/>
      <c r="UM35" s="20"/>
      <c r="UN35" s="20"/>
      <c r="UO35" s="20"/>
      <c r="UP35" s="20"/>
      <c r="UQ35" s="20"/>
      <c r="UR35" s="20"/>
      <c r="US35" s="20"/>
      <c r="UT35" s="20"/>
      <c r="UU35" s="20"/>
      <c r="UV35" s="20"/>
      <c r="UW35" s="20"/>
      <c r="UX35" s="20"/>
      <c r="UY35" s="20"/>
      <c r="UZ35" s="20"/>
      <c r="VA35" s="20"/>
      <c r="VB35" s="20"/>
      <c r="VC35" s="20"/>
      <c r="VD35" s="20"/>
      <c r="VE35" s="20"/>
      <c r="VF35" s="20"/>
      <c r="VG35" s="20"/>
      <c r="VH35" s="20"/>
      <c r="VI35" s="20"/>
      <c r="VJ35" s="20"/>
      <c r="VK35" s="20"/>
      <c r="VL35" s="20"/>
      <c r="VM35" s="20"/>
      <c r="VN35" s="20"/>
      <c r="VO35" s="20"/>
      <c r="VP35" s="20"/>
      <c r="VQ35" s="20"/>
      <c r="VR35" s="20"/>
      <c r="VS35" s="20"/>
      <c r="VT35" s="20"/>
      <c r="VU35" s="20"/>
      <c r="VV35" s="20"/>
      <c r="VW35" s="20"/>
      <c r="VX35" s="20"/>
      <c r="VY35" s="20"/>
      <c r="VZ35" s="20"/>
      <c r="WA35" s="20"/>
      <c r="WB35" s="20"/>
      <c r="WC35" s="20"/>
      <c r="WD35" s="20"/>
      <c r="WE35" s="20"/>
      <c r="WF35" s="20"/>
      <c r="WG35" s="20"/>
      <c r="WH35" s="20"/>
      <c r="WI35" s="20"/>
      <c r="WJ35" s="20"/>
      <c r="WK35" s="20"/>
      <c r="WL35" s="20"/>
      <c r="WM35" s="20"/>
      <c r="WN35" s="20"/>
      <c r="WO35" s="20"/>
      <c r="WP35" s="20"/>
      <c r="WQ35" s="20"/>
      <c r="WR35" s="20"/>
      <c r="WS35" s="20"/>
      <c r="WT35" s="20"/>
      <c r="WU35" s="20"/>
      <c r="WV35" s="20"/>
      <c r="WW35" s="20"/>
      <c r="WX35" s="20"/>
      <c r="WY35" s="20"/>
      <c r="WZ35" s="20"/>
      <c r="XA35" s="20"/>
      <c r="XB35" s="20"/>
      <c r="XC35" s="20"/>
      <c r="XD35" s="20"/>
      <c r="XE35" s="20"/>
      <c r="XF35" s="20"/>
      <c r="XG35" s="20"/>
      <c r="XH35" s="20"/>
      <c r="XI35" s="20"/>
      <c r="XJ35" s="20"/>
      <c r="XK35" s="20"/>
      <c r="XL35" s="20"/>
      <c r="XM35" s="20"/>
      <c r="XN35" s="20"/>
      <c r="XO35" s="20"/>
      <c r="XP35" s="20"/>
      <c r="XQ35" s="20"/>
      <c r="XR35" s="20"/>
      <c r="XS35" s="20"/>
      <c r="XT35" s="20"/>
      <c r="XU35" s="20"/>
      <c r="XV35" s="20"/>
      <c r="XW35" s="20"/>
      <c r="XX35" s="20"/>
      <c r="XY35" s="20"/>
      <c r="XZ35" s="20"/>
      <c r="YA35" s="20"/>
      <c r="YB35" s="20"/>
      <c r="YC35" s="20"/>
      <c r="YD35" s="20"/>
      <c r="YE35" s="20"/>
      <c r="YF35" s="20"/>
      <c r="YG35" s="20"/>
      <c r="YH35" s="20"/>
      <c r="YI35" s="20"/>
      <c r="YJ35" s="20"/>
      <c r="YK35" s="20"/>
      <c r="YL35" s="20"/>
      <c r="YM35" s="20"/>
      <c r="YN35" s="20"/>
      <c r="YO35" s="20"/>
      <c r="YP35" s="20"/>
      <c r="YQ35" s="20"/>
      <c r="YR35" s="20"/>
      <c r="YS35" s="20"/>
      <c r="YT35" s="20"/>
      <c r="YU35" s="20"/>
      <c r="YV35" s="20"/>
      <c r="YW35" s="20"/>
      <c r="YX35" s="20"/>
      <c r="YY35" s="20"/>
      <c r="YZ35" s="20"/>
      <c r="ZA35" s="20"/>
      <c r="ZB35" s="20"/>
      <c r="ZC35" s="20"/>
      <c r="ZD35" s="20"/>
      <c r="ZE35" s="20"/>
      <c r="ZF35" s="20"/>
      <c r="ZG35" s="20"/>
      <c r="ZH35" s="20"/>
      <c r="ZI35" s="20"/>
      <c r="ZJ35" s="20"/>
      <c r="ZK35" s="20"/>
      <c r="ZL35" s="20"/>
      <c r="ZM35" s="20"/>
      <c r="ZN35" s="20"/>
      <c r="ZO35" s="20"/>
      <c r="ZP35" s="20"/>
      <c r="ZQ35" s="20"/>
      <c r="ZR35" s="20"/>
      <c r="ZS35" s="20"/>
      <c r="ZT35" s="20"/>
      <c r="ZU35" s="20"/>
      <c r="ZV35" s="20"/>
      <c r="ZW35" s="20"/>
      <c r="ZX35" s="20"/>
      <c r="ZY35" s="20"/>
      <c r="ZZ35" s="20"/>
      <c r="AAA35" s="20"/>
      <c r="AAB35" s="20"/>
      <c r="AAC35" s="20"/>
      <c r="AAD35" s="20"/>
      <c r="AAE35" s="20"/>
      <c r="AAF35" s="20"/>
      <c r="AAG35" s="20"/>
      <c r="AAH35" s="20"/>
      <c r="AAI35" s="20"/>
      <c r="AAJ35" s="20"/>
      <c r="AAK35" s="20"/>
      <c r="AAL35" s="20"/>
      <c r="AAM35" s="20"/>
      <c r="AAN35" s="20"/>
      <c r="AAO35" s="20"/>
      <c r="AAP35" s="20"/>
      <c r="AAQ35" s="20"/>
      <c r="AAR35" s="20"/>
      <c r="AAS35" s="20"/>
      <c r="AAT35" s="20"/>
      <c r="AAU35" s="20"/>
      <c r="AAV35" s="20"/>
      <c r="AAW35" s="20"/>
      <c r="AAX35" s="20"/>
      <c r="AAY35" s="20"/>
      <c r="AAZ35" s="20"/>
      <c r="ABA35" s="20"/>
      <c r="ABB35" s="20"/>
      <c r="ABC35" s="20"/>
      <c r="ABD35" s="20"/>
      <c r="ABE35" s="20"/>
      <c r="ABF35" s="20"/>
      <c r="ABG35" s="20"/>
      <c r="ABH35" s="20"/>
      <c r="ABI35" s="20"/>
      <c r="ABJ35" s="20"/>
      <c r="ABK35" s="20"/>
      <c r="ABL35" s="20"/>
      <c r="ABM35" s="20"/>
      <c r="ABN35" s="20"/>
      <c r="ABO35" s="20"/>
      <c r="ABP35" s="20"/>
      <c r="ABQ35" s="20"/>
      <c r="ABR35" s="20"/>
      <c r="ABS35" s="20"/>
      <c r="ABT35" s="20"/>
      <c r="ABU35" s="20"/>
      <c r="ABV35" s="20"/>
      <c r="ABW35" s="20"/>
      <c r="ABX35" s="20"/>
      <c r="ABY35" s="20"/>
      <c r="ABZ35" s="20"/>
      <c r="ACA35" s="20"/>
      <c r="ACB35" s="20"/>
      <c r="ACC35" s="20"/>
      <c r="ACD35" s="20"/>
      <c r="ACE35" s="20"/>
      <c r="ACF35" s="20"/>
      <c r="ACG35" s="20"/>
      <c r="ACH35" s="20"/>
      <c r="ACI35" s="20"/>
      <c r="ACJ35" s="20"/>
      <c r="ACK35" s="20"/>
      <c r="ACL35" s="20"/>
      <c r="ACM35" s="20"/>
      <c r="ACN35" s="20"/>
      <c r="ACO35" s="20"/>
      <c r="ACP35" s="20"/>
      <c r="ACQ35" s="20"/>
      <c r="ACR35" s="20"/>
      <c r="ACS35" s="20"/>
      <c r="ACT35" s="20"/>
      <c r="ACU35" s="20"/>
      <c r="ACV35" s="20"/>
      <c r="ACW35" s="20"/>
      <c r="ACX35" s="20"/>
      <c r="ACY35" s="20"/>
      <c r="ACZ35" s="20"/>
      <c r="ADA35" s="20"/>
      <c r="ADB35" s="20"/>
      <c r="ADC35" s="20"/>
      <c r="ADD35" s="20"/>
      <c r="ADE35" s="20"/>
      <c r="ADF35" s="20"/>
      <c r="ADG35" s="20"/>
      <c r="ADH35" s="20"/>
      <c r="ADI35" s="20"/>
      <c r="ADJ35" s="20"/>
      <c r="ADK35" s="20"/>
      <c r="ADL35" s="20"/>
      <c r="ADM35" s="20"/>
      <c r="ADN35" s="20"/>
      <c r="ADO35" s="20"/>
      <c r="ADP35" s="20"/>
      <c r="ADQ35" s="20"/>
      <c r="ADR35" s="20"/>
      <c r="ADS35" s="20"/>
      <c r="ADT35" s="20"/>
      <c r="ADU35" s="20"/>
      <c r="ADV35" s="20"/>
      <c r="ADW35" s="20"/>
      <c r="ADX35" s="20"/>
      <c r="ADY35" s="20"/>
      <c r="ADZ35" s="20"/>
      <c r="AEA35" s="20"/>
      <c r="AEB35" s="20"/>
      <c r="AEC35" s="20"/>
      <c r="AED35" s="20"/>
      <c r="AEE35" s="20"/>
      <c r="AEF35" s="20"/>
      <c r="AEG35" s="20"/>
      <c r="AEH35" s="20"/>
      <c r="AEI35" s="20"/>
      <c r="AEJ35" s="20"/>
      <c r="AEK35" s="20"/>
      <c r="AEL35" s="20"/>
      <c r="AEM35" s="20"/>
      <c r="AEN35" s="20"/>
      <c r="AEO35" s="20"/>
      <c r="AEP35" s="20"/>
      <c r="AEQ35" s="20"/>
      <c r="AER35" s="20"/>
      <c r="AES35" s="20"/>
      <c r="AET35" s="20"/>
      <c r="AEU35" s="20"/>
      <c r="AEV35" s="20"/>
      <c r="AEW35" s="20"/>
      <c r="AEX35" s="20"/>
      <c r="AEY35" s="20"/>
      <c r="AEZ35" s="20"/>
      <c r="AFA35" s="20"/>
      <c r="AFB35" s="20"/>
      <c r="AFC35" s="20"/>
      <c r="AFD35" s="20"/>
      <c r="AFE35" s="20"/>
      <c r="AFF35" s="20"/>
      <c r="AFG35" s="20"/>
      <c r="AFH35" s="20"/>
      <c r="AFI35" s="20"/>
      <c r="AFJ35" s="20"/>
      <c r="AFK35" s="20"/>
      <c r="AFL35" s="20"/>
      <c r="AFM35" s="20"/>
      <c r="AFN35" s="20"/>
      <c r="AFO35" s="20"/>
      <c r="AFP35" s="20"/>
      <c r="AFQ35" s="20"/>
      <c r="AFR35" s="20"/>
      <c r="AFS35" s="20"/>
      <c r="AFT35" s="20"/>
      <c r="AFU35" s="20"/>
      <c r="AFV35" s="20"/>
      <c r="AFW35" s="20"/>
      <c r="AFX35" s="20"/>
      <c r="AFY35" s="20"/>
      <c r="AFZ35" s="20"/>
      <c r="AGA35" s="20"/>
      <c r="AGB35" s="20"/>
      <c r="AGC35" s="20"/>
      <c r="AGD35" s="20"/>
      <c r="AGE35" s="20"/>
      <c r="AGF35" s="20"/>
      <c r="AGG35" s="20"/>
      <c r="AGH35" s="20"/>
      <c r="AGI35" s="20"/>
      <c r="AGJ35" s="20"/>
      <c r="AGK35" s="20"/>
      <c r="AGL35" s="20"/>
      <c r="AGM35" s="20"/>
      <c r="AGN35" s="20"/>
      <c r="AGO35" s="20"/>
      <c r="AGP35" s="20"/>
      <c r="AGQ35" s="20"/>
      <c r="AGR35" s="20"/>
      <c r="AGS35" s="20"/>
      <c r="AGT35" s="20"/>
      <c r="AGU35" s="20"/>
      <c r="AGV35" s="20"/>
      <c r="AGW35" s="20"/>
      <c r="AGX35" s="20"/>
      <c r="AGY35" s="20"/>
      <c r="AGZ35" s="20"/>
      <c r="AHA35" s="20"/>
      <c r="AHB35" s="20"/>
      <c r="AHC35" s="20"/>
      <c r="AHD35" s="20"/>
      <c r="AHE35" s="20"/>
      <c r="AHF35" s="20"/>
      <c r="AHG35" s="20"/>
      <c r="AHH35" s="20"/>
      <c r="AHI35" s="20"/>
      <c r="AHJ35" s="20"/>
      <c r="AHK35" s="20"/>
      <c r="AHL35" s="20"/>
      <c r="AHM35" s="20"/>
      <c r="AHN35" s="20"/>
      <c r="AHO35" s="20"/>
      <c r="AHP35" s="20"/>
      <c r="AHQ35" s="20"/>
      <c r="AHR35" s="20"/>
      <c r="AHS35" s="20"/>
      <c r="AHT35" s="20"/>
      <c r="AHU35" s="20"/>
      <c r="AHV35" s="20"/>
      <c r="AHW35" s="20"/>
      <c r="AHX35" s="20"/>
      <c r="AHY35" s="20"/>
      <c r="AHZ35" s="20"/>
      <c r="AIA35" s="20"/>
      <c r="AIB35" s="20"/>
      <c r="AIC35" s="20"/>
      <c r="AID35" s="20"/>
      <c r="AIE35" s="20"/>
      <c r="AIF35" s="20"/>
      <c r="AIG35" s="20"/>
      <c r="AIH35" s="20"/>
      <c r="AII35" s="20"/>
      <c r="AIJ35" s="20"/>
      <c r="AIK35" s="20"/>
      <c r="AIL35" s="20"/>
      <c r="AIM35" s="20"/>
      <c r="AIN35" s="20"/>
      <c r="AIO35" s="20"/>
      <c r="AIP35" s="20"/>
      <c r="AIQ35" s="20"/>
      <c r="AIR35" s="20"/>
      <c r="AIS35" s="20"/>
      <c r="AIT35" s="20"/>
      <c r="AIU35" s="20"/>
      <c r="AIV35" s="20"/>
      <c r="AIW35" s="20"/>
      <c r="AIX35" s="20"/>
      <c r="AIY35" s="20"/>
      <c r="AIZ35" s="20"/>
      <c r="AJA35" s="20"/>
      <c r="AJB35" s="20"/>
      <c r="AJC35" s="20"/>
      <c r="AJD35" s="20"/>
      <c r="AJE35" s="20"/>
      <c r="AJF35" s="20"/>
      <c r="AJG35" s="20"/>
      <c r="AJH35" s="20"/>
      <c r="AJI35" s="20"/>
      <c r="AJJ35" s="20"/>
      <c r="AJK35" s="20"/>
      <c r="AJL35" s="20"/>
      <c r="AJM35" s="20"/>
      <c r="AJN35" s="20"/>
      <c r="AJO35" s="20"/>
      <c r="AJP35" s="20"/>
      <c r="AJQ35" s="20"/>
      <c r="AJR35" s="20"/>
      <c r="AJS35" s="20"/>
      <c r="AJT35" s="20"/>
      <c r="AJU35" s="20"/>
      <c r="AJV35" s="20"/>
      <c r="AJW35" s="20"/>
      <c r="AJX35" s="20"/>
      <c r="AJY35" s="20"/>
      <c r="AJZ35" s="20"/>
      <c r="AKA35" s="20"/>
      <c r="AKB35" s="20"/>
      <c r="AKC35" s="20"/>
      <c r="AKD35" s="20"/>
      <c r="AKE35" s="20"/>
      <c r="AKF35" s="20"/>
      <c r="AKG35" s="20"/>
      <c r="AKH35" s="20"/>
      <c r="AKI35" s="20"/>
      <c r="AKJ35" s="20"/>
      <c r="AKK35" s="20"/>
      <c r="AKL35" s="20"/>
      <c r="AKM35" s="20"/>
      <c r="AKN35" s="20"/>
      <c r="AKO35" s="20"/>
      <c r="AKP35" s="20"/>
      <c r="AKQ35" s="20"/>
      <c r="AKR35" s="20"/>
      <c r="AKS35" s="20"/>
      <c r="AKT35" s="20"/>
      <c r="AKU35" s="20"/>
      <c r="AKV35" s="20"/>
      <c r="AKW35" s="20"/>
      <c r="AKX35" s="20"/>
      <c r="AKY35" s="20"/>
      <c r="AKZ35" s="20"/>
      <c r="ALA35" s="20"/>
      <c r="ALB35" s="20"/>
      <c r="ALC35" s="20"/>
      <c r="ALD35" s="20"/>
      <c r="ALE35" s="20"/>
      <c r="ALF35" s="20"/>
      <c r="ALG35" s="20"/>
      <c r="ALH35" s="20"/>
      <c r="ALI35" s="20"/>
      <c r="ALJ35" s="20"/>
      <c r="ALK35" s="20"/>
      <c r="ALL35" s="20"/>
      <c r="ALM35" s="20"/>
      <c r="ALN35" s="20"/>
      <c r="ALO35" s="20"/>
      <c r="ALP35" s="20"/>
      <c r="ALQ35" s="20"/>
      <c r="ALR35" s="20"/>
      <c r="ALS35" s="20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  <c r="AMK35" s="20"/>
    </row>
    <row r="36" spans="1:1025" s="23" customFormat="1" ht="15.75" customHeight="1">
      <c r="A36" s="93"/>
      <c r="B36" s="94"/>
      <c r="C36" s="94"/>
      <c r="D36" s="94"/>
      <c r="E36" s="94"/>
      <c r="F36" s="94"/>
      <c r="G36" s="94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  <c r="IW36" s="20"/>
      <c r="IX36" s="20"/>
      <c r="IY36" s="20"/>
      <c r="IZ36" s="20"/>
      <c r="JA36" s="20"/>
      <c r="JB36" s="20"/>
      <c r="JC36" s="20"/>
      <c r="JD36" s="20"/>
      <c r="JE36" s="20"/>
      <c r="JF36" s="20"/>
      <c r="JG36" s="20"/>
      <c r="JH36" s="20"/>
      <c r="JI36" s="20"/>
      <c r="JJ36" s="20"/>
      <c r="JK36" s="20"/>
      <c r="JL36" s="20"/>
      <c r="JM36" s="20"/>
      <c r="JN36" s="20"/>
      <c r="JO36" s="20"/>
      <c r="JP36" s="20"/>
      <c r="JQ36" s="20"/>
      <c r="JR36" s="20"/>
      <c r="JS36" s="20"/>
      <c r="JT36" s="20"/>
      <c r="JU36" s="20"/>
      <c r="JV36" s="20"/>
      <c r="JW36" s="20"/>
      <c r="JX36" s="20"/>
      <c r="JY36" s="20"/>
      <c r="JZ36" s="20"/>
      <c r="KA36" s="20"/>
      <c r="KB36" s="20"/>
      <c r="KC36" s="20"/>
      <c r="KD36" s="20"/>
      <c r="KE36" s="20"/>
      <c r="KF36" s="20"/>
      <c r="KG36" s="20"/>
      <c r="KH36" s="20"/>
      <c r="KI36" s="20"/>
      <c r="KJ36" s="20"/>
      <c r="KK36" s="20"/>
      <c r="KL36" s="20"/>
      <c r="KM36" s="20"/>
      <c r="KN36" s="20"/>
      <c r="KO36" s="20"/>
      <c r="KP36" s="20"/>
      <c r="KQ36" s="20"/>
      <c r="KR36" s="20"/>
      <c r="KS36" s="20"/>
      <c r="KT36" s="20"/>
      <c r="KU36" s="20"/>
      <c r="KV36" s="20"/>
      <c r="KW36" s="20"/>
      <c r="KX36" s="20"/>
      <c r="KY36" s="20"/>
      <c r="KZ36" s="20"/>
      <c r="LA36" s="20"/>
      <c r="LB36" s="20"/>
      <c r="LC36" s="20"/>
      <c r="LD36" s="20"/>
      <c r="LE36" s="20"/>
      <c r="LF36" s="20"/>
      <c r="LG36" s="20"/>
      <c r="LH36" s="20"/>
      <c r="LI36" s="20"/>
      <c r="LJ36" s="20"/>
      <c r="LK36" s="20"/>
      <c r="LL36" s="20"/>
      <c r="LM36" s="20"/>
      <c r="LN36" s="20"/>
      <c r="LO36" s="20"/>
      <c r="LP36" s="20"/>
      <c r="LQ36" s="20"/>
      <c r="LR36" s="20"/>
      <c r="LS36" s="20"/>
      <c r="LT36" s="20"/>
      <c r="LU36" s="20"/>
      <c r="LV36" s="20"/>
      <c r="LW36" s="20"/>
      <c r="LX36" s="20"/>
      <c r="LY36" s="20"/>
      <c r="LZ36" s="20"/>
      <c r="MA36" s="20"/>
      <c r="MB36" s="20"/>
      <c r="MC36" s="20"/>
      <c r="MD36" s="20"/>
      <c r="ME36" s="20"/>
      <c r="MF36" s="20"/>
      <c r="MG36" s="20"/>
      <c r="MH36" s="20"/>
      <c r="MI36" s="20"/>
      <c r="MJ36" s="20"/>
      <c r="MK36" s="20"/>
      <c r="ML36" s="20"/>
      <c r="MM36" s="20"/>
      <c r="MN36" s="20"/>
      <c r="MO36" s="20"/>
      <c r="MP36" s="20"/>
      <c r="MQ36" s="20"/>
      <c r="MR36" s="20"/>
      <c r="MS36" s="20"/>
      <c r="MT36" s="20"/>
      <c r="MU36" s="20"/>
      <c r="MV36" s="20"/>
      <c r="MW36" s="20"/>
      <c r="MX36" s="20"/>
      <c r="MY36" s="20"/>
      <c r="MZ36" s="20"/>
      <c r="NA36" s="20"/>
      <c r="NB36" s="20"/>
      <c r="NC36" s="20"/>
      <c r="ND36" s="20"/>
      <c r="NE36" s="20"/>
      <c r="NF36" s="20"/>
      <c r="NG36" s="20"/>
      <c r="NH36" s="20"/>
      <c r="NI36" s="20"/>
      <c r="NJ36" s="20"/>
      <c r="NK36" s="20"/>
      <c r="NL36" s="20"/>
      <c r="NM36" s="20"/>
      <c r="NN36" s="20"/>
      <c r="NO36" s="20"/>
      <c r="NP36" s="20"/>
      <c r="NQ36" s="20"/>
      <c r="NR36" s="20"/>
      <c r="NS36" s="20"/>
      <c r="NT36" s="20"/>
      <c r="NU36" s="20"/>
      <c r="NV36" s="20"/>
      <c r="NW36" s="20"/>
      <c r="NX36" s="20"/>
      <c r="NY36" s="20"/>
      <c r="NZ36" s="20"/>
      <c r="OA36" s="20"/>
      <c r="OB36" s="20"/>
      <c r="OC36" s="20"/>
      <c r="OD36" s="20"/>
      <c r="OE36" s="20"/>
      <c r="OF36" s="20"/>
      <c r="OG36" s="20"/>
      <c r="OH36" s="20"/>
      <c r="OI36" s="20"/>
      <c r="OJ36" s="20"/>
      <c r="OK36" s="20"/>
      <c r="OL36" s="20"/>
      <c r="OM36" s="20"/>
      <c r="ON36" s="20"/>
      <c r="OO36" s="20"/>
      <c r="OP36" s="20"/>
      <c r="OQ36" s="20"/>
      <c r="OR36" s="20"/>
      <c r="OS36" s="20"/>
      <c r="OT36" s="20"/>
      <c r="OU36" s="20"/>
      <c r="OV36" s="20"/>
      <c r="OW36" s="20"/>
      <c r="OX36" s="20"/>
      <c r="OY36" s="20"/>
      <c r="OZ36" s="20"/>
      <c r="PA36" s="20"/>
      <c r="PB36" s="20"/>
      <c r="PC36" s="20"/>
      <c r="PD36" s="20"/>
      <c r="PE36" s="20"/>
      <c r="PF36" s="20"/>
      <c r="PG36" s="20"/>
      <c r="PH36" s="20"/>
      <c r="PI36" s="20"/>
      <c r="PJ36" s="20"/>
      <c r="PK36" s="20"/>
      <c r="PL36" s="20"/>
      <c r="PM36" s="20"/>
      <c r="PN36" s="20"/>
      <c r="PO36" s="20"/>
      <c r="PP36" s="20"/>
      <c r="PQ36" s="20"/>
      <c r="PR36" s="20"/>
      <c r="PS36" s="20"/>
      <c r="PT36" s="20"/>
      <c r="PU36" s="20"/>
      <c r="PV36" s="20"/>
      <c r="PW36" s="20"/>
      <c r="PX36" s="20"/>
      <c r="PY36" s="20"/>
      <c r="PZ36" s="20"/>
      <c r="QA36" s="20"/>
      <c r="QB36" s="20"/>
      <c r="QC36" s="20"/>
      <c r="QD36" s="20"/>
      <c r="QE36" s="20"/>
      <c r="QF36" s="20"/>
      <c r="QG36" s="20"/>
      <c r="QH36" s="20"/>
      <c r="QI36" s="20"/>
      <c r="QJ36" s="20"/>
      <c r="QK36" s="20"/>
      <c r="QL36" s="20"/>
      <c r="QM36" s="20"/>
      <c r="QN36" s="20"/>
      <c r="QO36" s="20"/>
      <c r="QP36" s="20"/>
      <c r="QQ36" s="20"/>
      <c r="QR36" s="20"/>
      <c r="QS36" s="20"/>
      <c r="QT36" s="20"/>
      <c r="QU36" s="20"/>
      <c r="QV36" s="20"/>
      <c r="QW36" s="20"/>
      <c r="QX36" s="20"/>
      <c r="QY36" s="20"/>
      <c r="QZ36" s="20"/>
      <c r="RA36" s="20"/>
      <c r="RB36" s="20"/>
      <c r="RC36" s="20"/>
      <c r="RD36" s="20"/>
      <c r="RE36" s="20"/>
      <c r="RF36" s="20"/>
      <c r="RG36" s="20"/>
      <c r="RH36" s="20"/>
      <c r="RI36" s="20"/>
      <c r="RJ36" s="20"/>
      <c r="RK36" s="20"/>
      <c r="RL36" s="20"/>
      <c r="RM36" s="20"/>
      <c r="RN36" s="20"/>
      <c r="RO36" s="20"/>
      <c r="RP36" s="20"/>
      <c r="RQ36" s="20"/>
      <c r="RR36" s="20"/>
      <c r="RS36" s="20"/>
      <c r="RT36" s="20"/>
      <c r="RU36" s="20"/>
      <c r="RV36" s="20"/>
      <c r="RW36" s="20"/>
      <c r="RX36" s="20"/>
      <c r="RY36" s="20"/>
      <c r="RZ36" s="20"/>
      <c r="SA36" s="20"/>
      <c r="SB36" s="20"/>
      <c r="SC36" s="20"/>
      <c r="SD36" s="20"/>
      <c r="SE36" s="20"/>
      <c r="SF36" s="20"/>
      <c r="SG36" s="20"/>
      <c r="SH36" s="20"/>
      <c r="SI36" s="20"/>
      <c r="SJ36" s="20"/>
      <c r="SK36" s="20"/>
      <c r="SL36" s="20"/>
      <c r="SM36" s="20"/>
      <c r="SN36" s="20"/>
      <c r="SO36" s="20"/>
      <c r="SP36" s="20"/>
      <c r="SQ36" s="20"/>
      <c r="SR36" s="20"/>
      <c r="SS36" s="20"/>
      <c r="ST36" s="20"/>
      <c r="SU36" s="20"/>
      <c r="SV36" s="20"/>
      <c r="SW36" s="20"/>
      <c r="SX36" s="20"/>
      <c r="SY36" s="20"/>
      <c r="SZ36" s="20"/>
      <c r="TA36" s="20"/>
      <c r="TB36" s="20"/>
      <c r="TC36" s="20"/>
      <c r="TD36" s="20"/>
      <c r="TE36" s="20"/>
      <c r="TF36" s="20"/>
      <c r="TG36" s="20"/>
      <c r="TH36" s="20"/>
      <c r="TI36" s="20"/>
      <c r="TJ36" s="20"/>
      <c r="TK36" s="20"/>
      <c r="TL36" s="20"/>
      <c r="TM36" s="20"/>
      <c r="TN36" s="20"/>
      <c r="TO36" s="20"/>
      <c r="TP36" s="20"/>
      <c r="TQ36" s="20"/>
      <c r="TR36" s="20"/>
      <c r="TS36" s="20"/>
      <c r="TT36" s="20"/>
      <c r="TU36" s="20"/>
      <c r="TV36" s="20"/>
      <c r="TW36" s="20"/>
      <c r="TX36" s="20"/>
      <c r="TY36" s="20"/>
      <c r="TZ36" s="20"/>
      <c r="UA36" s="20"/>
      <c r="UB36" s="20"/>
      <c r="UC36" s="20"/>
      <c r="UD36" s="20"/>
      <c r="UE36" s="20"/>
      <c r="UF36" s="20"/>
      <c r="UG36" s="20"/>
      <c r="UH36" s="20"/>
      <c r="UI36" s="20"/>
      <c r="UJ36" s="20"/>
      <c r="UK36" s="20"/>
      <c r="UL36" s="20"/>
      <c r="UM36" s="20"/>
      <c r="UN36" s="20"/>
      <c r="UO36" s="20"/>
      <c r="UP36" s="20"/>
      <c r="UQ36" s="20"/>
      <c r="UR36" s="20"/>
      <c r="US36" s="20"/>
      <c r="UT36" s="20"/>
      <c r="UU36" s="20"/>
      <c r="UV36" s="20"/>
      <c r="UW36" s="20"/>
      <c r="UX36" s="20"/>
      <c r="UY36" s="20"/>
      <c r="UZ36" s="20"/>
      <c r="VA36" s="20"/>
      <c r="VB36" s="20"/>
      <c r="VC36" s="20"/>
      <c r="VD36" s="20"/>
      <c r="VE36" s="20"/>
      <c r="VF36" s="20"/>
      <c r="VG36" s="20"/>
      <c r="VH36" s="20"/>
      <c r="VI36" s="20"/>
      <c r="VJ36" s="20"/>
      <c r="VK36" s="20"/>
      <c r="VL36" s="20"/>
      <c r="VM36" s="20"/>
      <c r="VN36" s="20"/>
      <c r="VO36" s="20"/>
      <c r="VP36" s="20"/>
      <c r="VQ36" s="20"/>
      <c r="VR36" s="20"/>
      <c r="VS36" s="20"/>
      <c r="VT36" s="20"/>
      <c r="VU36" s="20"/>
      <c r="VV36" s="20"/>
      <c r="VW36" s="20"/>
      <c r="VX36" s="20"/>
      <c r="VY36" s="20"/>
      <c r="VZ36" s="20"/>
      <c r="WA36" s="20"/>
      <c r="WB36" s="20"/>
      <c r="WC36" s="20"/>
      <c r="WD36" s="20"/>
      <c r="WE36" s="20"/>
      <c r="WF36" s="20"/>
      <c r="WG36" s="20"/>
      <c r="WH36" s="20"/>
      <c r="WI36" s="20"/>
      <c r="WJ36" s="20"/>
      <c r="WK36" s="20"/>
      <c r="WL36" s="20"/>
      <c r="WM36" s="20"/>
      <c r="WN36" s="20"/>
      <c r="WO36" s="20"/>
      <c r="WP36" s="20"/>
      <c r="WQ36" s="20"/>
      <c r="WR36" s="20"/>
      <c r="WS36" s="20"/>
      <c r="WT36" s="20"/>
      <c r="WU36" s="20"/>
      <c r="WV36" s="20"/>
      <c r="WW36" s="20"/>
      <c r="WX36" s="20"/>
      <c r="WY36" s="20"/>
      <c r="WZ36" s="20"/>
      <c r="XA36" s="20"/>
      <c r="XB36" s="20"/>
      <c r="XC36" s="20"/>
      <c r="XD36" s="20"/>
      <c r="XE36" s="20"/>
      <c r="XF36" s="20"/>
      <c r="XG36" s="20"/>
      <c r="XH36" s="20"/>
      <c r="XI36" s="20"/>
      <c r="XJ36" s="20"/>
      <c r="XK36" s="20"/>
      <c r="XL36" s="20"/>
      <c r="XM36" s="20"/>
      <c r="XN36" s="20"/>
      <c r="XO36" s="20"/>
      <c r="XP36" s="20"/>
      <c r="XQ36" s="20"/>
      <c r="XR36" s="20"/>
      <c r="XS36" s="20"/>
      <c r="XT36" s="20"/>
      <c r="XU36" s="20"/>
      <c r="XV36" s="20"/>
      <c r="XW36" s="20"/>
      <c r="XX36" s="20"/>
      <c r="XY36" s="20"/>
      <c r="XZ36" s="20"/>
      <c r="YA36" s="20"/>
      <c r="YB36" s="20"/>
      <c r="YC36" s="20"/>
      <c r="YD36" s="20"/>
      <c r="YE36" s="20"/>
      <c r="YF36" s="20"/>
      <c r="YG36" s="20"/>
      <c r="YH36" s="20"/>
      <c r="YI36" s="20"/>
      <c r="YJ36" s="20"/>
      <c r="YK36" s="20"/>
      <c r="YL36" s="20"/>
      <c r="YM36" s="20"/>
      <c r="YN36" s="20"/>
      <c r="YO36" s="20"/>
      <c r="YP36" s="20"/>
      <c r="YQ36" s="20"/>
      <c r="YR36" s="20"/>
      <c r="YS36" s="20"/>
      <c r="YT36" s="20"/>
      <c r="YU36" s="20"/>
      <c r="YV36" s="20"/>
      <c r="YW36" s="20"/>
      <c r="YX36" s="20"/>
      <c r="YY36" s="20"/>
      <c r="YZ36" s="20"/>
      <c r="ZA36" s="20"/>
      <c r="ZB36" s="20"/>
      <c r="ZC36" s="20"/>
      <c r="ZD36" s="20"/>
      <c r="ZE36" s="20"/>
      <c r="ZF36" s="20"/>
      <c r="ZG36" s="20"/>
      <c r="ZH36" s="20"/>
      <c r="ZI36" s="20"/>
      <c r="ZJ36" s="20"/>
      <c r="ZK36" s="20"/>
      <c r="ZL36" s="20"/>
      <c r="ZM36" s="20"/>
      <c r="ZN36" s="20"/>
      <c r="ZO36" s="20"/>
      <c r="ZP36" s="20"/>
      <c r="ZQ36" s="20"/>
      <c r="ZR36" s="20"/>
      <c r="ZS36" s="20"/>
      <c r="ZT36" s="20"/>
      <c r="ZU36" s="20"/>
      <c r="ZV36" s="20"/>
      <c r="ZW36" s="20"/>
      <c r="ZX36" s="20"/>
      <c r="ZY36" s="20"/>
      <c r="ZZ36" s="20"/>
      <c r="AAA36" s="20"/>
      <c r="AAB36" s="20"/>
      <c r="AAC36" s="20"/>
      <c r="AAD36" s="20"/>
      <c r="AAE36" s="20"/>
      <c r="AAF36" s="20"/>
      <c r="AAG36" s="20"/>
      <c r="AAH36" s="20"/>
      <c r="AAI36" s="20"/>
      <c r="AAJ36" s="20"/>
      <c r="AAK36" s="20"/>
      <c r="AAL36" s="20"/>
      <c r="AAM36" s="20"/>
      <c r="AAN36" s="20"/>
      <c r="AAO36" s="20"/>
      <c r="AAP36" s="20"/>
      <c r="AAQ36" s="20"/>
      <c r="AAR36" s="20"/>
      <c r="AAS36" s="20"/>
      <c r="AAT36" s="20"/>
      <c r="AAU36" s="20"/>
      <c r="AAV36" s="20"/>
      <c r="AAW36" s="20"/>
      <c r="AAX36" s="20"/>
      <c r="AAY36" s="20"/>
      <c r="AAZ36" s="20"/>
      <c r="ABA36" s="20"/>
      <c r="ABB36" s="20"/>
      <c r="ABC36" s="20"/>
      <c r="ABD36" s="20"/>
      <c r="ABE36" s="20"/>
      <c r="ABF36" s="20"/>
      <c r="ABG36" s="20"/>
      <c r="ABH36" s="20"/>
      <c r="ABI36" s="20"/>
      <c r="ABJ36" s="20"/>
      <c r="ABK36" s="20"/>
      <c r="ABL36" s="20"/>
      <c r="ABM36" s="20"/>
      <c r="ABN36" s="20"/>
      <c r="ABO36" s="20"/>
      <c r="ABP36" s="20"/>
      <c r="ABQ36" s="20"/>
      <c r="ABR36" s="20"/>
      <c r="ABS36" s="20"/>
      <c r="ABT36" s="20"/>
      <c r="ABU36" s="20"/>
      <c r="ABV36" s="20"/>
      <c r="ABW36" s="20"/>
      <c r="ABX36" s="20"/>
      <c r="ABY36" s="20"/>
      <c r="ABZ36" s="20"/>
      <c r="ACA36" s="20"/>
      <c r="ACB36" s="20"/>
      <c r="ACC36" s="20"/>
      <c r="ACD36" s="20"/>
      <c r="ACE36" s="20"/>
      <c r="ACF36" s="20"/>
      <c r="ACG36" s="20"/>
      <c r="ACH36" s="20"/>
      <c r="ACI36" s="20"/>
      <c r="ACJ36" s="20"/>
      <c r="ACK36" s="20"/>
      <c r="ACL36" s="20"/>
      <c r="ACM36" s="20"/>
      <c r="ACN36" s="20"/>
      <c r="ACO36" s="20"/>
      <c r="ACP36" s="20"/>
      <c r="ACQ36" s="20"/>
      <c r="ACR36" s="20"/>
      <c r="ACS36" s="20"/>
      <c r="ACT36" s="20"/>
      <c r="ACU36" s="20"/>
      <c r="ACV36" s="20"/>
      <c r="ACW36" s="20"/>
      <c r="ACX36" s="20"/>
      <c r="ACY36" s="20"/>
      <c r="ACZ36" s="20"/>
      <c r="ADA36" s="20"/>
      <c r="ADB36" s="20"/>
      <c r="ADC36" s="20"/>
      <c r="ADD36" s="20"/>
      <c r="ADE36" s="20"/>
      <c r="ADF36" s="20"/>
      <c r="ADG36" s="20"/>
      <c r="ADH36" s="20"/>
      <c r="ADI36" s="20"/>
      <c r="ADJ36" s="20"/>
      <c r="ADK36" s="20"/>
      <c r="ADL36" s="20"/>
      <c r="ADM36" s="20"/>
      <c r="ADN36" s="20"/>
      <c r="ADO36" s="20"/>
      <c r="ADP36" s="20"/>
      <c r="ADQ36" s="20"/>
      <c r="ADR36" s="20"/>
      <c r="ADS36" s="20"/>
      <c r="ADT36" s="20"/>
      <c r="ADU36" s="20"/>
      <c r="ADV36" s="20"/>
      <c r="ADW36" s="20"/>
      <c r="ADX36" s="20"/>
      <c r="ADY36" s="20"/>
      <c r="ADZ36" s="20"/>
      <c r="AEA36" s="20"/>
      <c r="AEB36" s="20"/>
      <c r="AEC36" s="20"/>
      <c r="AED36" s="20"/>
      <c r="AEE36" s="20"/>
      <c r="AEF36" s="20"/>
      <c r="AEG36" s="20"/>
      <c r="AEH36" s="20"/>
      <c r="AEI36" s="20"/>
      <c r="AEJ36" s="20"/>
      <c r="AEK36" s="20"/>
      <c r="AEL36" s="20"/>
      <c r="AEM36" s="20"/>
      <c r="AEN36" s="20"/>
      <c r="AEO36" s="20"/>
      <c r="AEP36" s="20"/>
      <c r="AEQ36" s="20"/>
      <c r="AER36" s="20"/>
      <c r="AES36" s="20"/>
      <c r="AET36" s="20"/>
      <c r="AEU36" s="20"/>
      <c r="AEV36" s="20"/>
      <c r="AEW36" s="20"/>
      <c r="AEX36" s="20"/>
      <c r="AEY36" s="20"/>
      <c r="AEZ36" s="20"/>
      <c r="AFA36" s="20"/>
      <c r="AFB36" s="20"/>
      <c r="AFC36" s="20"/>
      <c r="AFD36" s="20"/>
      <c r="AFE36" s="20"/>
      <c r="AFF36" s="20"/>
      <c r="AFG36" s="20"/>
      <c r="AFH36" s="20"/>
      <c r="AFI36" s="20"/>
      <c r="AFJ36" s="20"/>
      <c r="AFK36" s="20"/>
      <c r="AFL36" s="20"/>
      <c r="AFM36" s="20"/>
      <c r="AFN36" s="20"/>
      <c r="AFO36" s="20"/>
      <c r="AFP36" s="20"/>
      <c r="AFQ36" s="20"/>
      <c r="AFR36" s="20"/>
      <c r="AFS36" s="20"/>
      <c r="AFT36" s="20"/>
      <c r="AFU36" s="20"/>
      <c r="AFV36" s="20"/>
      <c r="AFW36" s="20"/>
      <c r="AFX36" s="20"/>
      <c r="AFY36" s="20"/>
      <c r="AFZ36" s="20"/>
      <c r="AGA36" s="20"/>
      <c r="AGB36" s="20"/>
      <c r="AGC36" s="20"/>
      <c r="AGD36" s="20"/>
      <c r="AGE36" s="20"/>
      <c r="AGF36" s="20"/>
      <c r="AGG36" s="20"/>
      <c r="AGH36" s="20"/>
      <c r="AGI36" s="20"/>
      <c r="AGJ36" s="20"/>
      <c r="AGK36" s="20"/>
      <c r="AGL36" s="20"/>
      <c r="AGM36" s="20"/>
      <c r="AGN36" s="20"/>
      <c r="AGO36" s="20"/>
      <c r="AGP36" s="20"/>
      <c r="AGQ36" s="20"/>
      <c r="AGR36" s="20"/>
      <c r="AGS36" s="20"/>
      <c r="AGT36" s="20"/>
      <c r="AGU36" s="20"/>
      <c r="AGV36" s="20"/>
      <c r="AGW36" s="20"/>
      <c r="AGX36" s="20"/>
      <c r="AGY36" s="20"/>
      <c r="AGZ36" s="20"/>
      <c r="AHA36" s="20"/>
      <c r="AHB36" s="20"/>
      <c r="AHC36" s="20"/>
      <c r="AHD36" s="20"/>
      <c r="AHE36" s="20"/>
      <c r="AHF36" s="20"/>
      <c r="AHG36" s="20"/>
      <c r="AHH36" s="20"/>
      <c r="AHI36" s="20"/>
      <c r="AHJ36" s="20"/>
      <c r="AHK36" s="20"/>
      <c r="AHL36" s="20"/>
      <c r="AHM36" s="20"/>
      <c r="AHN36" s="20"/>
      <c r="AHO36" s="20"/>
      <c r="AHP36" s="20"/>
      <c r="AHQ36" s="20"/>
      <c r="AHR36" s="20"/>
      <c r="AHS36" s="20"/>
      <c r="AHT36" s="20"/>
      <c r="AHU36" s="20"/>
      <c r="AHV36" s="20"/>
      <c r="AHW36" s="20"/>
      <c r="AHX36" s="20"/>
      <c r="AHY36" s="20"/>
      <c r="AHZ36" s="20"/>
      <c r="AIA36" s="20"/>
      <c r="AIB36" s="20"/>
      <c r="AIC36" s="20"/>
      <c r="AID36" s="20"/>
      <c r="AIE36" s="20"/>
      <c r="AIF36" s="20"/>
      <c r="AIG36" s="20"/>
      <c r="AIH36" s="20"/>
      <c r="AII36" s="20"/>
      <c r="AIJ36" s="20"/>
      <c r="AIK36" s="20"/>
      <c r="AIL36" s="20"/>
      <c r="AIM36" s="20"/>
      <c r="AIN36" s="20"/>
      <c r="AIO36" s="20"/>
      <c r="AIP36" s="20"/>
      <c r="AIQ36" s="20"/>
      <c r="AIR36" s="20"/>
      <c r="AIS36" s="20"/>
      <c r="AIT36" s="20"/>
      <c r="AIU36" s="20"/>
      <c r="AIV36" s="20"/>
      <c r="AIW36" s="20"/>
      <c r="AIX36" s="20"/>
      <c r="AIY36" s="20"/>
      <c r="AIZ36" s="20"/>
      <c r="AJA36" s="20"/>
      <c r="AJB36" s="20"/>
      <c r="AJC36" s="20"/>
      <c r="AJD36" s="20"/>
      <c r="AJE36" s="20"/>
      <c r="AJF36" s="20"/>
      <c r="AJG36" s="20"/>
      <c r="AJH36" s="20"/>
      <c r="AJI36" s="20"/>
      <c r="AJJ36" s="20"/>
      <c r="AJK36" s="20"/>
      <c r="AJL36" s="20"/>
      <c r="AJM36" s="20"/>
      <c r="AJN36" s="20"/>
      <c r="AJO36" s="20"/>
      <c r="AJP36" s="20"/>
      <c r="AJQ36" s="20"/>
      <c r="AJR36" s="20"/>
      <c r="AJS36" s="20"/>
      <c r="AJT36" s="20"/>
      <c r="AJU36" s="20"/>
      <c r="AJV36" s="20"/>
      <c r="AJW36" s="20"/>
      <c r="AJX36" s="20"/>
      <c r="AJY36" s="20"/>
      <c r="AJZ36" s="20"/>
      <c r="AKA36" s="20"/>
      <c r="AKB36" s="20"/>
      <c r="AKC36" s="20"/>
      <c r="AKD36" s="20"/>
      <c r="AKE36" s="20"/>
      <c r="AKF36" s="20"/>
      <c r="AKG36" s="20"/>
      <c r="AKH36" s="20"/>
      <c r="AKI36" s="20"/>
      <c r="AKJ36" s="20"/>
      <c r="AKK36" s="20"/>
      <c r="AKL36" s="20"/>
      <c r="AKM36" s="20"/>
      <c r="AKN36" s="20"/>
      <c r="AKO36" s="20"/>
      <c r="AKP36" s="20"/>
      <c r="AKQ36" s="20"/>
      <c r="AKR36" s="20"/>
      <c r="AKS36" s="20"/>
      <c r="AKT36" s="20"/>
      <c r="AKU36" s="20"/>
      <c r="AKV36" s="20"/>
      <c r="AKW36" s="20"/>
      <c r="AKX36" s="20"/>
      <c r="AKY36" s="20"/>
      <c r="AKZ36" s="20"/>
      <c r="ALA36" s="20"/>
      <c r="ALB36" s="20"/>
      <c r="ALC36" s="20"/>
      <c r="ALD36" s="20"/>
      <c r="ALE36" s="20"/>
      <c r="ALF36" s="20"/>
      <c r="ALG36" s="20"/>
      <c r="ALH36" s="20"/>
      <c r="ALI36" s="20"/>
      <c r="ALJ36" s="20"/>
      <c r="ALK36" s="20"/>
      <c r="ALL36" s="20"/>
      <c r="ALM36" s="20"/>
      <c r="ALN36" s="20"/>
      <c r="ALO36" s="20"/>
      <c r="ALP36" s="20"/>
      <c r="ALQ36" s="20"/>
      <c r="ALR36" s="20"/>
      <c r="ALS36" s="20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  <c r="AMK36" s="20"/>
    </row>
    <row r="37" spans="1:1025" s="23" customFormat="1">
      <c r="A37" s="74"/>
      <c r="B37" s="74"/>
      <c r="C37" s="74"/>
      <c r="D37" s="21"/>
      <c r="E37" s="21"/>
      <c r="F37" s="21"/>
      <c r="G37" s="22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  <c r="IW37" s="20"/>
      <c r="IX37" s="20"/>
      <c r="IY37" s="20"/>
      <c r="IZ37" s="20"/>
      <c r="JA37" s="20"/>
      <c r="JB37" s="20"/>
      <c r="JC37" s="20"/>
      <c r="JD37" s="20"/>
      <c r="JE37" s="20"/>
      <c r="JF37" s="20"/>
      <c r="JG37" s="20"/>
      <c r="JH37" s="20"/>
      <c r="JI37" s="20"/>
      <c r="JJ37" s="20"/>
      <c r="JK37" s="20"/>
      <c r="JL37" s="20"/>
      <c r="JM37" s="20"/>
      <c r="JN37" s="20"/>
      <c r="JO37" s="20"/>
      <c r="JP37" s="20"/>
      <c r="JQ37" s="20"/>
      <c r="JR37" s="20"/>
      <c r="JS37" s="20"/>
      <c r="JT37" s="20"/>
      <c r="JU37" s="20"/>
      <c r="JV37" s="20"/>
      <c r="JW37" s="20"/>
      <c r="JX37" s="20"/>
      <c r="JY37" s="20"/>
      <c r="JZ37" s="20"/>
      <c r="KA37" s="20"/>
      <c r="KB37" s="20"/>
      <c r="KC37" s="20"/>
      <c r="KD37" s="20"/>
      <c r="KE37" s="20"/>
      <c r="KF37" s="20"/>
      <c r="KG37" s="20"/>
      <c r="KH37" s="20"/>
      <c r="KI37" s="20"/>
      <c r="KJ37" s="20"/>
      <c r="KK37" s="20"/>
      <c r="KL37" s="20"/>
      <c r="KM37" s="20"/>
      <c r="KN37" s="20"/>
      <c r="KO37" s="20"/>
      <c r="KP37" s="20"/>
      <c r="KQ37" s="20"/>
      <c r="KR37" s="20"/>
      <c r="KS37" s="20"/>
      <c r="KT37" s="20"/>
      <c r="KU37" s="20"/>
      <c r="KV37" s="20"/>
      <c r="KW37" s="20"/>
      <c r="KX37" s="20"/>
      <c r="KY37" s="20"/>
      <c r="KZ37" s="20"/>
      <c r="LA37" s="20"/>
      <c r="LB37" s="20"/>
      <c r="LC37" s="20"/>
      <c r="LD37" s="20"/>
      <c r="LE37" s="20"/>
      <c r="LF37" s="20"/>
      <c r="LG37" s="20"/>
      <c r="LH37" s="20"/>
      <c r="LI37" s="20"/>
      <c r="LJ37" s="20"/>
      <c r="LK37" s="20"/>
      <c r="LL37" s="20"/>
      <c r="LM37" s="20"/>
      <c r="LN37" s="20"/>
      <c r="LO37" s="20"/>
      <c r="LP37" s="20"/>
      <c r="LQ37" s="20"/>
      <c r="LR37" s="20"/>
      <c r="LS37" s="20"/>
      <c r="LT37" s="20"/>
      <c r="LU37" s="20"/>
      <c r="LV37" s="20"/>
      <c r="LW37" s="20"/>
      <c r="LX37" s="20"/>
      <c r="LY37" s="20"/>
      <c r="LZ37" s="20"/>
      <c r="MA37" s="20"/>
      <c r="MB37" s="20"/>
      <c r="MC37" s="20"/>
      <c r="MD37" s="20"/>
      <c r="ME37" s="20"/>
      <c r="MF37" s="20"/>
      <c r="MG37" s="20"/>
      <c r="MH37" s="20"/>
      <c r="MI37" s="20"/>
      <c r="MJ37" s="20"/>
      <c r="MK37" s="20"/>
      <c r="ML37" s="20"/>
      <c r="MM37" s="20"/>
      <c r="MN37" s="20"/>
      <c r="MO37" s="20"/>
      <c r="MP37" s="20"/>
      <c r="MQ37" s="20"/>
      <c r="MR37" s="20"/>
      <c r="MS37" s="20"/>
      <c r="MT37" s="20"/>
      <c r="MU37" s="20"/>
      <c r="MV37" s="20"/>
      <c r="MW37" s="20"/>
      <c r="MX37" s="20"/>
      <c r="MY37" s="20"/>
      <c r="MZ37" s="20"/>
      <c r="NA37" s="20"/>
      <c r="NB37" s="20"/>
      <c r="NC37" s="20"/>
      <c r="ND37" s="20"/>
      <c r="NE37" s="20"/>
      <c r="NF37" s="20"/>
      <c r="NG37" s="20"/>
      <c r="NH37" s="20"/>
      <c r="NI37" s="20"/>
      <c r="NJ37" s="20"/>
      <c r="NK37" s="20"/>
      <c r="NL37" s="20"/>
      <c r="NM37" s="20"/>
      <c r="NN37" s="20"/>
      <c r="NO37" s="20"/>
      <c r="NP37" s="20"/>
      <c r="NQ37" s="20"/>
      <c r="NR37" s="20"/>
      <c r="NS37" s="20"/>
      <c r="NT37" s="20"/>
      <c r="NU37" s="20"/>
      <c r="NV37" s="20"/>
      <c r="NW37" s="20"/>
      <c r="NX37" s="20"/>
      <c r="NY37" s="20"/>
      <c r="NZ37" s="20"/>
      <c r="OA37" s="20"/>
      <c r="OB37" s="20"/>
      <c r="OC37" s="20"/>
      <c r="OD37" s="20"/>
      <c r="OE37" s="20"/>
      <c r="OF37" s="20"/>
      <c r="OG37" s="20"/>
      <c r="OH37" s="20"/>
      <c r="OI37" s="20"/>
      <c r="OJ37" s="20"/>
      <c r="OK37" s="20"/>
      <c r="OL37" s="20"/>
      <c r="OM37" s="20"/>
      <c r="ON37" s="20"/>
      <c r="OO37" s="20"/>
      <c r="OP37" s="20"/>
      <c r="OQ37" s="20"/>
      <c r="OR37" s="20"/>
      <c r="OS37" s="20"/>
      <c r="OT37" s="20"/>
      <c r="OU37" s="20"/>
      <c r="OV37" s="20"/>
      <c r="OW37" s="20"/>
      <c r="OX37" s="20"/>
      <c r="OY37" s="20"/>
      <c r="OZ37" s="20"/>
      <c r="PA37" s="20"/>
      <c r="PB37" s="20"/>
      <c r="PC37" s="20"/>
      <c r="PD37" s="20"/>
      <c r="PE37" s="20"/>
      <c r="PF37" s="20"/>
      <c r="PG37" s="20"/>
      <c r="PH37" s="20"/>
      <c r="PI37" s="20"/>
      <c r="PJ37" s="20"/>
      <c r="PK37" s="20"/>
      <c r="PL37" s="20"/>
      <c r="PM37" s="20"/>
      <c r="PN37" s="20"/>
      <c r="PO37" s="20"/>
      <c r="PP37" s="20"/>
      <c r="PQ37" s="20"/>
      <c r="PR37" s="20"/>
      <c r="PS37" s="20"/>
      <c r="PT37" s="20"/>
      <c r="PU37" s="20"/>
      <c r="PV37" s="20"/>
      <c r="PW37" s="20"/>
      <c r="PX37" s="20"/>
      <c r="PY37" s="20"/>
      <c r="PZ37" s="20"/>
      <c r="QA37" s="20"/>
      <c r="QB37" s="20"/>
      <c r="QC37" s="20"/>
      <c r="QD37" s="20"/>
      <c r="QE37" s="20"/>
      <c r="QF37" s="20"/>
      <c r="QG37" s="20"/>
      <c r="QH37" s="20"/>
      <c r="QI37" s="20"/>
      <c r="QJ37" s="20"/>
      <c r="QK37" s="20"/>
      <c r="QL37" s="20"/>
      <c r="QM37" s="20"/>
      <c r="QN37" s="20"/>
      <c r="QO37" s="20"/>
      <c r="QP37" s="20"/>
      <c r="QQ37" s="20"/>
      <c r="QR37" s="20"/>
      <c r="QS37" s="20"/>
      <c r="QT37" s="20"/>
      <c r="QU37" s="20"/>
      <c r="QV37" s="20"/>
      <c r="QW37" s="20"/>
      <c r="QX37" s="20"/>
      <c r="QY37" s="20"/>
      <c r="QZ37" s="20"/>
      <c r="RA37" s="20"/>
      <c r="RB37" s="20"/>
      <c r="RC37" s="20"/>
      <c r="RD37" s="20"/>
      <c r="RE37" s="20"/>
      <c r="RF37" s="20"/>
      <c r="RG37" s="20"/>
      <c r="RH37" s="20"/>
      <c r="RI37" s="20"/>
      <c r="RJ37" s="20"/>
      <c r="RK37" s="20"/>
      <c r="RL37" s="20"/>
      <c r="RM37" s="20"/>
      <c r="RN37" s="20"/>
      <c r="RO37" s="20"/>
      <c r="RP37" s="20"/>
      <c r="RQ37" s="20"/>
      <c r="RR37" s="20"/>
      <c r="RS37" s="20"/>
      <c r="RT37" s="20"/>
      <c r="RU37" s="20"/>
      <c r="RV37" s="20"/>
      <c r="RW37" s="20"/>
      <c r="RX37" s="20"/>
      <c r="RY37" s="20"/>
      <c r="RZ37" s="20"/>
      <c r="SA37" s="20"/>
      <c r="SB37" s="20"/>
      <c r="SC37" s="20"/>
      <c r="SD37" s="20"/>
      <c r="SE37" s="20"/>
      <c r="SF37" s="20"/>
      <c r="SG37" s="20"/>
      <c r="SH37" s="20"/>
      <c r="SI37" s="20"/>
      <c r="SJ37" s="20"/>
      <c r="SK37" s="20"/>
      <c r="SL37" s="20"/>
      <c r="SM37" s="20"/>
      <c r="SN37" s="20"/>
      <c r="SO37" s="20"/>
      <c r="SP37" s="20"/>
      <c r="SQ37" s="20"/>
      <c r="SR37" s="20"/>
      <c r="SS37" s="20"/>
      <c r="ST37" s="20"/>
      <c r="SU37" s="20"/>
      <c r="SV37" s="20"/>
      <c r="SW37" s="20"/>
      <c r="SX37" s="20"/>
      <c r="SY37" s="20"/>
      <c r="SZ37" s="20"/>
      <c r="TA37" s="20"/>
      <c r="TB37" s="20"/>
      <c r="TC37" s="20"/>
      <c r="TD37" s="20"/>
      <c r="TE37" s="20"/>
      <c r="TF37" s="20"/>
      <c r="TG37" s="20"/>
      <c r="TH37" s="20"/>
      <c r="TI37" s="20"/>
      <c r="TJ37" s="20"/>
      <c r="TK37" s="20"/>
      <c r="TL37" s="20"/>
      <c r="TM37" s="20"/>
      <c r="TN37" s="20"/>
      <c r="TO37" s="20"/>
      <c r="TP37" s="20"/>
      <c r="TQ37" s="20"/>
      <c r="TR37" s="20"/>
      <c r="TS37" s="20"/>
      <c r="TT37" s="20"/>
      <c r="TU37" s="20"/>
      <c r="TV37" s="20"/>
      <c r="TW37" s="20"/>
      <c r="TX37" s="20"/>
      <c r="TY37" s="20"/>
      <c r="TZ37" s="20"/>
      <c r="UA37" s="20"/>
      <c r="UB37" s="20"/>
      <c r="UC37" s="20"/>
      <c r="UD37" s="20"/>
      <c r="UE37" s="20"/>
      <c r="UF37" s="20"/>
      <c r="UG37" s="20"/>
      <c r="UH37" s="20"/>
      <c r="UI37" s="20"/>
      <c r="UJ37" s="20"/>
      <c r="UK37" s="20"/>
      <c r="UL37" s="20"/>
      <c r="UM37" s="20"/>
      <c r="UN37" s="20"/>
      <c r="UO37" s="20"/>
      <c r="UP37" s="20"/>
      <c r="UQ37" s="20"/>
      <c r="UR37" s="20"/>
      <c r="US37" s="20"/>
      <c r="UT37" s="20"/>
      <c r="UU37" s="20"/>
      <c r="UV37" s="20"/>
      <c r="UW37" s="20"/>
      <c r="UX37" s="20"/>
      <c r="UY37" s="20"/>
      <c r="UZ37" s="20"/>
      <c r="VA37" s="20"/>
      <c r="VB37" s="20"/>
      <c r="VC37" s="20"/>
      <c r="VD37" s="20"/>
      <c r="VE37" s="20"/>
      <c r="VF37" s="20"/>
      <c r="VG37" s="20"/>
      <c r="VH37" s="20"/>
      <c r="VI37" s="20"/>
      <c r="VJ37" s="20"/>
      <c r="VK37" s="20"/>
      <c r="VL37" s="20"/>
      <c r="VM37" s="20"/>
      <c r="VN37" s="20"/>
      <c r="VO37" s="20"/>
      <c r="VP37" s="20"/>
      <c r="VQ37" s="20"/>
      <c r="VR37" s="20"/>
      <c r="VS37" s="20"/>
      <c r="VT37" s="20"/>
      <c r="VU37" s="20"/>
      <c r="VV37" s="20"/>
      <c r="VW37" s="20"/>
      <c r="VX37" s="20"/>
      <c r="VY37" s="20"/>
      <c r="VZ37" s="20"/>
      <c r="WA37" s="20"/>
      <c r="WB37" s="20"/>
      <c r="WC37" s="20"/>
      <c r="WD37" s="20"/>
      <c r="WE37" s="20"/>
      <c r="WF37" s="20"/>
      <c r="WG37" s="20"/>
      <c r="WH37" s="20"/>
      <c r="WI37" s="20"/>
      <c r="WJ37" s="20"/>
      <c r="WK37" s="20"/>
      <c r="WL37" s="20"/>
      <c r="WM37" s="20"/>
      <c r="WN37" s="20"/>
      <c r="WO37" s="20"/>
      <c r="WP37" s="20"/>
      <c r="WQ37" s="20"/>
      <c r="WR37" s="20"/>
      <c r="WS37" s="20"/>
      <c r="WT37" s="20"/>
      <c r="WU37" s="20"/>
      <c r="WV37" s="20"/>
      <c r="WW37" s="20"/>
      <c r="WX37" s="20"/>
      <c r="WY37" s="20"/>
      <c r="WZ37" s="20"/>
      <c r="XA37" s="20"/>
      <c r="XB37" s="20"/>
      <c r="XC37" s="20"/>
      <c r="XD37" s="20"/>
      <c r="XE37" s="20"/>
      <c r="XF37" s="20"/>
      <c r="XG37" s="20"/>
      <c r="XH37" s="20"/>
      <c r="XI37" s="20"/>
      <c r="XJ37" s="20"/>
      <c r="XK37" s="20"/>
      <c r="XL37" s="20"/>
      <c r="XM37" s="20"/>
      <c r="XN37" s="20"/>
      <c r="XO37" s="20"/>
      <c r="XP37" s="20"/>
      <c r="XQ37" s="20"/>
      <c r="XR37" s="20"/>
      <c r="XS37" s="20"/>
      <c r="XT37" s="20"/>
      <c r="XU37" s="20"/>
      <c r="XV37" s="20"/>
      <c r="XW37" s="20"/>
      <c r="XX37" s="20"/>
      <c r="XY37" s="20"/>
      <c r="XZ37" s="20"/>
      <c r="YA37" s="20"/>
      <c r="YB37" s="20"/>
      <c r="YC37" s="20"/>
      <c r="YD37" s="20"/>
      <c r="YE37" s="20"/>
      <c r="YF37" s="20"/>
      <c r="YG37" s="20"/>
      <c r="YH37" s="20"/>
      <c r="YI37" s="20"/>
      <c r="YJ37" s="20"/>
      <c r="YK37" s="20"/>
      <c r="YL37" s="20"/>
      <c r="YM37" s="20"/>
      <c r="YN37" s="20"/>
      <c r="YO37" s="20"/>
      <c r="YP37" s="20"/>
      <c r="YQ37" s="20"/>
      <c r="YR37" s="20"/>
      <c r="YS37" s="20"/>
      <c r="YT37" s="20"/>
      <c r="YU37" s="20"/>
      <c r="YV37" s="20"/>
      <c r="YW37" s="20"/>
      <c r="YX37" s="20"/>
      <c r="YY37" s="20"/>
      <c r="YZ37" s="20"/>
      <c r="ZA37" s="20"/>
      <c r="ZB37" s="20"/>
      <c r="ZC37" s="20"/>
      <c r="ZD37" s="20"/>
      <c r="ZE37" s="20"/>
      <c r="ZF37" s="20"/>
      <c r="ZG37" s="20"/>
      <c r="ZH37" s="20"/>
      <c r="ZI37" s="20"/>
      <c r="ZJ37" s="20"/>
      <c r="ZK37" s="20"/>
      <c r="ZL37" s="20"/>
      <c r="ZM37" s="20"/>
      <c r="ZN37" s="20"/>
      <c r="ZO37" s="20"/>
      <c r="ZP37" s="20"/>
      <c r="ZQ37" s="20"/>
      <c r="ZR37" s="20"/>
      <c r="ZS37" s="20"/>
      <c r="ZT37" s="20"/>
      <c r="ZU37" s="20"/>
      <c r="ZV37" s="20"/>
      <c r="ZW37" s="20"/>
      <c r="ZX37" s="20"/>
      <c r="ZY37" s="20"/>
      <c r="ZZ37" s="20"/>
      <c r="AAA37" s="20"/>
      <c r="AAB37" s="20"/>
      <c r="AAC37" s="20"/>
      <c r="AAD37" s="20"/>
      <c r="AAE37" s="20"/>
      <c r="AAF37" s="20"/>
      <c r="AAG37" s="20"/>
      <c r="AAH37" s="20"/>
      <c r="AAI37" s="20"/>
      <c r="AAJ37" s="20"/>
      <c r="AAK37" s="20"/>
      <c r="AAL37" s="20"/>
      <c r="AAM37" s="20"/>
      <c r="AAN37" s="20"/>
      <c r="AAO37" s="20"/>
      <c r="AAP37" s="20"/>
      <c r="AAQ37" s="20"/>
      <c r="AAR37" s="20"/>
      <c r="AAS37" s="20"/>
      <c r="AAT37" s="20"/>
      <c r="AAU37" s="20"/>
      <c r="AAV37" s="20"/>
      <c r="AAW37" s="20"/>
      <c r="AAX37" s="20"/>
      <c r="AAY37" s="20"/>
      <c r="AAZ37" s="20"/>
      <c r="ABA37" s="20"/>
      <c r="ABB37" s="20"/>
      <c r="ABC37" s="20"/>
      <c r="ABD37" s="20"/>
      <c r="ABE37" s="20"/>
      <c r="ABF37" s="20"/>
      <c r="ABG37" s="20"/>
      <c r="ABH37" s="20"/>
      <c r="ABI37" s="20"/>
      <c r="ABJ37" s="20"/>
      <c r="ABK37" s="20"/>
      <c r="ABL37" s="20"/>
      <c r="ABM37" s="20"/>
      <c r="ABN37" s="20"/>
      <c r="ABO37" s="20"/>
      <c r="ABP37" s="20"/>
      <c r="ABQ37" s="20"/>
      <c r="ABR37" s="20"/>
      <c r="ABS37" s="20"/>
      <c r="ABT37" s="20"/>
      <c r="ABU37" s="20"/>
      <c r="ABV37" s="20"/>
      <c r="ABW37" s="20"/>
      <c r="ABX37" s="20"/>
      <c r="ABY37" s="20"/>
      <c r="ABZ37" s="20"/>
      <c r="ACA37" s="20"/>
      <c r="ACB37" s="20"/>
      <c r="ACC37" s="20"/>
      <c r="ACD37" s="20"/>
      <c r="ACE37" s="20"/>
      <c r="ACF37" s="20"/>
      <c r="ACG37" s="20"/>
      <c r="ACH37" s="20"/>
      <c r="ACI37" s="20"/>
      <c r="ACJ37" s="20"/>
      <c r="ACK37" s="20"/>
      <c r="ACL37" s="20"/>
      <c r="ACM37" s="20"/>
      <c r="ACN37" s="20"/>
      <c r="ACO37" s="20"/>
      <c r="ACP37" s="20"/>
      <c r="ACQ37" s="20"/>
      <c r="ACR37" s="20"/>
      <c r="ACS37" s="20"/>
      <c r="ACT37" s="20"/>
      <c r="ACU37" s="20"/>
      <c r="ACV37" s="20"/>
      <c r="ACW37" s="20"/>
      <c r="ACX37" s="20"/>
      <c r="ACY37" s="20"/>
      <c r="ACZ37" s="20"/>
      <c r="ADA37" s="20"/>
      <c r="ADB37" s="20"/>
      <c r="ADC37" s="20"/>
      <c r="ADD37" s="20"/>
      <c r="ADE37" s="20"/>
      <c r="ADF37" s="20"/>
      <c r="ADG37" s="20"/>
      <c r="ADH37" s="20"/>
      <c r="ADI37" s="20"/>
      <c r="ADJ37" s="20"/>
      <c r="ADK37" s="20"/>
      <c r="ADL37" s="20"/>
      <c r="ADM37" s="20"/>
      <c r="ADN37" s="20"/>
      <c r="ADO37" s="20"/>
      <c r="ADP37" s="20"/>
      <c r="ADQ37" s="20"/>
      <c r="ADR37" s="20"/>
      <c r="ADS37" s="20"/>
      <c r="ADT37" s="20"/>
      <c r="ADU37" s="20"/>
      <c r="ADV37" s="20"/>
      <c r="ADW37" s="20"/>
      <c r="ADX37" s="20"/>
      <c r="ADY37" s="20"/>
      <c r="ADZ37" s="20"/>
      <c r="AEA37" s="20"/>
      <c r="AEB37" s="20"/>
      <c r="AEC37" s="20"/>
      <c r="AED37" s="20"/>
      <c r="AEE37" s="20"/>
      <c r="AEF37" s="20"/>
      <c r="AEG37" s="20"/>
      <c r="AEH37" s="20"/>
      <c r="AEI37" s="20"/>
      <c r="AEJ37" s="20"/>
      <c r="AEK37" s="20"/>
      <c r="AEL37" s="20"/>
      <c r="AEM37" s="20"/>
      <c r="AEN37" s="20"/>
      <c r="AEO37" s="20"/>
      <c r="AEP37" s="20"/>
      <c r="AEQ37" s="20"/>
      <c r="AER37" s="20"/>
      <c r="AES37" s="20"/>
      <c r="AET37" s="20"/>
      <c r="AEU37" s="20"/>
      <c r="AEV37" s="20"/>
      <c r="AEW37" s="20"/>
      <c r="AEX37" s="20"/>
      <c r="AEY37" s="20"/>
      <c r="AEZ37" s="20"/>
      <c r="AFA37" s="20"/>
      <c r="AFB37" s="20"/>
      <c r="AFC37" s="20"/>
      <c r="AFD37" s="20"/>
      <c r="AFE37" s="20"/>
      <c r="AFF37" s="20"/>
      <c r="AFG37" s="20"/>
      <c r="AFH37" s="20"/>
      <c r="AFI37" s="20"/>
      <c r="AFJ37" s="20"/>
      <c r="AFK37" s="20"/>
      <c r="AFL37" s="20"/>
      <c r="AFM37" s="20"/>
      <c r="AFN37" s="20"/>
      <c r="AFO37" s="20"/>
      <c r="AFP37" s="20"/>
      <c r="AFQ37" s="20"/>
      <c r="AFR37" s="20"/>
      <c r="AFS37" s="20"/>
      <c r="AFT37" s="20"/>
      <c r="AFU37" s="20"/>
      <c r="AFV37" s="20"/>
      <c r="AFW37" s="20"/>
      <c r="AFX37" s="20"/>
      <c r="AFY37" s="20"/>
      <c r="AFZ37" s="20"/>
      <c r="AGA37" s="20"/>
      <c r="AGB37" s="20"/>
      <c r="AGC37" s="20"/>
      <c r="AGD37" s="20"/>
      <c r="AGE37" s="20"/>
      <c r="AGF37" s="20"/>
      <c r="AGG37" s="20"/>
      <c r="AGH37" s="20"/>
      <c r="AGI37" s="20"/>
      <c r="AGJ37" s="20"/>
      <c r="AGK37" s="20"/>
      <c r="AGL37" s="20"/>
      <c r="AGM37" s="20"/>
      <c r="AGN37" s="20"/>
      <c r="AGO37" s="20"/>
      <c r="AGP37" s="20"/>
      <c r="AGQ37" s="20"/>
      <c r="AGR37" s="20"/>
      <c r="AGS37" s="20"/>
      <c r="AGT37" s="20"/>
      <c r="AGU37" s="20"/>
      <c r="AGV37" s="20"/>
      <c r="AGW37" s="20"/>
      <c r="AGX37" s="20"/>
      <c r="AGY37" s="20"/>
      <c r="AGZ37" s="20"/>
      <c r="AHA37" s="20"/>
      <c r="AHB37" s="20"/>
      <c r="AHC37" s="20"/>
      <c r="AHD37" s="20"/>
      <c r="AHE37" s="20"/>
      <c r="AHF37" s="20"/>
      <c r="AHG37" s="20"/>
      <c r="AHH37" s="20"/>
      <c r="AHI37" s="20"/>
      <c r="AHJ37" s="20"/>
      <c r="AHK37" s="20"/>
      <c r="AHL37" s="20"/>
      <c r="AHM37" s="20"/>
      <c r="AHN37" s="20"/>
      <c r="AHO37" s="20"/>
      <c r="AHP37" s="20"/>
      <c r="AHQ37" s="20"/>
      <c r="AHR37" s="20"/>
      <c r="AHS37" s="20"/>
      <c r="AHT37" s="20"/>
      <c r="AHU37" s="20"/>
      <c r="AHV37" s="20"/>
      <c r="AHW37" s="20"/>
      <c r="AHX37" s="20"/>
      <c r="AHY37" s="20"/>
      <c r="AHZ37" s="20"/>
      <c r="AIA37" s="20"/>
      <c r="AIB37" s="20"/>
      <c r="AIC37" s="20"/>
      <c r="AID37" s="20"/>
      <c r="AIE37" s="20"/>
      <c r="AIF37" s="20"/>
      <c r="AIG37" s="20"/>
      <c r="AIH37" s="20"/>
      <c r="AII37" s="20"/>
      <c r="AIJ37" s="20"/>
      <c r="AIK37" s="20"/>
      <c r="AIL37" s="20"/>
      <c r="AIM37" s="20"/>
      <c r="AIN37" s="20"/>
      <c r="AIO37" s="20"/>
      <c r="AIP37" s="20"/>
      <c r="AIQ37" s="20"/>
      <c r="AIR37" s="20"/>
      <c r="AIS37" s="20"/>
      <c r="AIT37" s="20"/>
      <c r="AIU37" s="20"/>
      <c r="AIV37" s="20"/>
      <c r="AIW37" s="20"/>
      <c r="AIX37" s="20"/>
      <c r="AIY37" s="20"/>
      <c r="AIZ37" s="20"/>
      <c r="AJA37" s="20"/>
      <c r="AJB37" s="20"/>
      <c r="AJC37" s="20"/>
      <c r="AJD37" s="20"/>
      <c r="AJE37" s="20"/>
      <c r="AJF37" s="20"/>
      <c r="AJG37" s="20"/>
      <c r="AJH37" s="20"/>
      <c r="AJI37" s="20"/>
      <c r="AJJ37" s="20"/>
      <c r="AJK37" s="20"/>
      <c r="AJL37" s="20"/>
      <c r="AJM37" s="20"/>
      <c r="AJN37" s="20"/>
      <c r="AJO37" s="20"/>
      <c r="AJP37" s="20"/>
      <c r="AJQ37" s="20"/>
      <c r="AJR37" s="20"/>
      <c r="AJS37" s="20"/>
      <c r="AJT37" s="20"/>
      <c r="AJU37" s="20"/>
      <c r="AJV37" s="20"/>
      <c r="AJW37" s="20"/>
      <c r="AJX37" s="20"/>
      <c r="AJY37" s="20"/>
      <c r="AJZ37" s="20"/>
      <c r="AKA37" s="20"/>
      <c r="AKB37" s="20"/>
      <c r="AKC37" s="20"/>
      <c r="AKD37" s="20"/>
      <c r="AKE37" s="20"/>
      <c r="AKF37" s="20"/>
      <c r="AKG37" s="20"/>
      <c r="AKH37" s="20"/>
      <c r="AKI37" s="20"/>
      <c r="AKJ37" s="20"/>
      <c r="AKK37" s="20"/>
      <c r="AKL37" s="20"/>
      <c r="AKM37" s="20"/>
      <c r="AKN37" s="20"/>
      <c r="AKO37" s="20"/>
      <c r="AKP37" s="20"/>
      <c r="AKQ37" s="20"/>
      <c r="AKR37" s="20"/>
      <c r="AKS37" s="20"/>
      <c r="AKT37" s="20"/>
      <c r="AKU37" s="20"/>
      <c r="AKV37" s="20"/>
      <c r="AKW37" s="20"/>
      <c r="AKX37" s="20"/>
      <c r="AKY37" s="20"/>
      <c r="AKZ37" s="20"/>
      <c r="ALA37" s="20"/>
      <c r="ALB37" s="20"/>
      <c r="ALC37" s="20"/>
      <c r="ALD37" s="20"/>
      <c r="ALE37" s="20"/>
      <c r="ALF37" s="20"/>
      <c r="ALG37" s="20"/>
      <c r="ALH37" s="20"/>
      <c r="ALI37" s="20"/>
      <c r="ALJ37" s="20"/>
      <c r="ALK37" s="20"/>
      <c r="ALL37" s="20"/>
      <c r="ALM37" s="20"/>
      <c r="ALN37" s="20"/>
      <c r="ALO37" s="20"/>
      <c r="ALP37" s="20"/>
      <c r="ALQ37" s="20"/>
      <c r="ALR37" s="20"/>
      <c r="ALS37" s="20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  <c r="AMK37" s="20"/>
    </row>
    <row r="38" spans="1:1025" ht="15.75">
      <c r="A38" s="437" t="s">
        <v>68</v>
      </c>
      <c r="B38" s="438"/>
      <c r="C38" s="438"/>
      <c r="D38" s="438"/>
      <c r="E38" s="438"/>
      <c r="F38" s="438"/>
      <c r="G38" s="439"/>
      <c r="H38" s="45"/>
    </row>
    <row r="39" spans="1:1025">
      <c r="A39" s="80" t="s">
        <v>33</v>
      </c>
      <c r="B39" s="449" t="s">
        <v>159</v>
      </c>
      <c r="C39" s="449"/>
      <c r="D39" s="449"/>
      <c r="E39" s="449"/>
      <c r="F39" s="450"/>
      <c r="G39" s="81" t="s">
        <v>18</v>
      </c>
      <c r="H39" s="3"/>
    </row>
    <row r="40" spans="1:1025" s="28" customFormat="1" ht="19.5" customHeight="1">
      <c r="A40" s="25" t="s">
        <v>8</v>
      </c>
      <c r="B40" s="271" t="s">
        <v>203</v>
      </c>
      <c r="C40" s="272"/>
      <c r="D40" s="272"/>
      <c r="E40" s="272"/>
      <c r="F40" s="273"/>
      <c r="G40" s="203">
        <f>ROUND(G34/12,2)</f>
        <v>257.89999999999998</v>
      </c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  <c r="IX40" s="27"/>
      <c r="IY40" s="27"/>
      <c r="IZ40" s="27"/>
      <c r="JA40" s="27"/>
      <c r="JB40" s="27"/>
      <c r="JC40" s="27"/>
      <c r="JD40" s="27"/>
      <c r="JE40" s="27"/>
      <c r="JF40" s="27"/>
      <c r="JG40" s="27"/>
      <c r="JH40" s="27"/>
      <c r="JI40" s="27"/>
      <c r="JJ40" s="27"/>
      <c r="JK40" s="27"/>
      <c r="JL40" s="27"/>
      <c r="JM40" s="27"/>
      <c r="JN40" s="27"/>
      <c r="JO40" s="27"/>
      <c r="JP40" s="27"/>
      <c r="JQ40" s="27"/>
      <c r="JR40" s="27"/>
      <c r="JS40" s="27"/>
      <c r="JT40" s="27"/>
      <c r="JU40" s="27"/>
      <c r="JV40" s="27"/>
      <c r="JW40" s="27"/>
      <c r="JX40" s="27"/>
      <c r="JY40" s="27"/>
      <c r="JZ40" s="27"/>
      <c r="KA40" s="27"/>
      <c r="KB40" s="27"/>
      <c r="KC40" s="27"/>
      <c r="KD40" s="27"/>
      <c r="KE40" s="27"/>
      <c r="KF40" s="27"/>
      <c r="KG40" s="27"/>
      <c r="KH40" s="27"/>
      <c r="KI40" s="27"/>
      <c r="KJ40" s="27"/>
      <c r="KK40" s="27"/>
      <c r="KL40" s="27"/>
      <c r="KM40" s="27"/>
      <c r="KN40" s="27"/>
      <c r="KO40" s="27"/>
      <c r="KP40" s="27"/>
      <c r="KQ40" s="27"/>
      <c r="KR40" s="27"/>
      <c r="KS40" s="27"/>
      <c r="KT40" s="27"/>
      <c r="KU40" s="27"/>
      <c r="KV40" s="27"/>
      <c r="KW40" s="27"/>
      <c r="KX40" s="27"/>
      <c r="KY40" s="27"/>
      <c r="KZ40" s="27"/>
      <c r="LA40" s="27"/>
      <c r="LB40" s="27"/>
      <c r="LC40" s="27"/>
      <c r="LD40" s="27"/>
      <c r="LE40" s="27"/>
      <c r="LF40" s="27"/>
      <c r="LG40" s="27"/>
      <c r="LH40" s="27"/>
      <c r="LI40" s="27"/>
      <c r="LJ40" s="27"/>
      <c r="LK40" s="27"/>
      <c r="LL40" s="27"/>
      <c r="LM40" s="27"/>
      <c r="LN40" s="27"/>
      <c r="LO40" s="27"/>
      <c r="LP40" s="27"/>
      <c r="LQ40" s="27"/>
      <c r="LR40" s="27"/>
      <c r="LS40" s="27"/>
      <c r="LT40" s="27"/>
      <c r="LU40" s="27"/>
      <c r="LV40" s="27"/>
      <c r="LW40" s="27"/>
      <c r="LX40" s="27"/>
      <c r="LY40" s="27"/>
      <c r="LZ40" s="27"/>
      <c r="MA40" s="27"/>
      <c r="MB40" s="27"/>
      <c r="MC40" s="27"/>
      <c r="MD40" s="27"/>
      <c r="ME40" s="27"/>
      <c r="MF40" s="27"/>
      <c r="MG40" s="27"/>
      <c r="MH40" s="27"/>
      <c r="MI40" s="27"/>
      <c r="MJ40" s="27"/>
      <c r="MK40" s="27"/>
      <c r="ML40" s="27"/>
      <c r="MM40" s="27"/>
      <c r="MN40" s="27"/>
      <c r="MO40" s="27"/>
      <c r="MP40" s="27"/>
      <c r="MQ40" s="27"/>
      <c r="MR40" s="27"/>
      <c r="MS40" s="27"/>
      <c r="MT40" s="27"/>
      <c r="MU40" s="27"/>
      <c r="MV40" s="27"/>
      <c r="MW40" s="27"/>
      <c r="MX40" s="27"/>
      <c r="MY40" s="27"/>
      <c r="MZ40" s="27"/>
      <c r="NA40" s="27"/>
      <c r="NB40" s="27"/>
      <c r="NC40" s="27"/>
      <c r="ND40" s="27"/>
      <c r="NE40" s="27"/>
      <c r="NF40" s="27"/>
      <c r="NG40" s="27"/>
      <c r="NH40" s="27"/>
      <c r="NI40" s="27"/>
      <c r="NJ40" s="27"/>
      <c r="NK40" s="27"/>
      <c r="NL40" s="27"/>
      <c r="NM40" s="27"/>
      <c r="NN40" s="27"/>
      <c r="NO40" s="27"/>
      <c r="NP40" s="27"/>
      <c r="NQ40" s="27"/>
      <c r="NR40" s="27"/>
      <c r="NS40" s="27"/>
      <c r="NT40" s="27"/>
      <c r="NU40" s="27"/>
      <c r="NV40" s="27"/>
      <c r="NW40" s="27"/>
      <c r="NX40" s="27"/>
      <c r="NY40" s="27"/>
      <c r="NZ40" s="27"/>
      <c r="OA40" s="27"/>
      <c r="OB40" s="27"/>
      <c r="OC40" s="27"/>
      <c r="OD40" s="27"/>
      <c r="OE40" s="27"/>
      <c r="OF40" s="27"/>
      <c r="OG40" s="27"/>
      <c r="OH40" s="27"/>
      <c r="OI40" s="27"/>
      <c r="OJ40" s="27"/>
      <c r="OK40" s="27"/>
      <c r="OL40" s="27"/>
      <c r="OM40" s="27"/>
      <c r="ON40" s="27"/>
      <c r="OO40" s="27"/>
      <c r="OP40" s="27"/>
      <c r="OQ40" s="27"/>
      <c r="OR40" s="27"/>
      <c r="OS40" s="27"/>
      <c r="OT40" s="27"/>
      <c r="OU40" s="27"/>
      <c r="OV40" s="27"/>
      <c r="OW40" s="27"/>
      <c r="OX40" s="27"/>
      <c r="OY40" s="27"/>
      <c r="OZ40" s="27"/>
      <c r="PA40" s="27"/>
      <c r="PB40" s="27"/>
      <c r="PC40" s="27"/>
      <c r="PD40" s="27"/>
      <c r="PE40" s="27"/>
      <c r="PF40" s="27"/>
      <c r="PG40" s="27"/>
      <c r="PH40" s="27"/>
      <c r="PI40" s="27"/>
      <c r="PJ40" s="27"/>
      <c r="PK40" s="27"/>
      <c r="PL40" s="27"/>
      <c r="PM40" s="27"/>
      <c r="PN40" s="27"/>
      <c r="PO40" s="27"/>
      <c r="PP40" s="27"/>
      <c r="PQ40" s="27"/>
      <c r="PR40" s="27"/>
      <c r="PS40" s="27"/>
      <c r="PT40" s="27"/>
      <c r="PU40" s="27"/>
      <c r="PV40" s="27"/>
      <c r="PW40" s="27"/>
      <c r="PX40" s="27"/>
      <c r="PY40" s="27"/>
      <c r="PZ40" s="27"/>
      <c r="QA40" s="27"/>
      <c r="QB40" s="27"/>
      <c r="QC40" s="27"/>
      <c r="QD40" s="27"/>
      <c r="QE40" s="27"/>
      <c r="QF40" s="27"/>
      <c r="QG40" s="27"/>
      <c r="QH40" s="27"/>
      <c r="QI40" s="27"/>
      <c r="QJ40" s="27"/>
      <c r="QK40" s="27"/>
      <c r="QL40" s="27"/>
      <c r="QM40" s="27"/>
      <c r="QN40" s="27"/>
      <c r="QO40" s="27"/>
      <c r="QP40" s="27"/>
      <c r="QQ40" s="27"/>
      <c r="QR40" s="27"/>
      <c r="QS40" s="27"/>
      <c r="QT40" s="27"/>
      <c r="QU40" s="27"/>
      <c r="QV40" s="27"/>
      <c r="QW40" s="27"/>
      <c r="QX40" s="27"/>
      <c r="QY40" s="27"/>
      <c r="QZ40" s="27"/>
      <c r="RA40" s="27"/>
      <c r="RB40" s="27"/>
      <c r="RC40" s="27"/>
      <c r="RD40" s="27"/>
      <c r="RE40" s="27"/>
      <c r="RF40" s="27"/>
      <c r="RG40" s="27"/>
      <c r="RH40" s="27"/>
      <c r="RI40" s="27"/>
      <c r="RJ40" s="27"/>
      <c r="RK40" s="27"/>
      <c r="RL40" s="27"/>
      <c r="RM40" s="27"/>
      <c r="RN40" s="27"/>
      <c r="RO40" s="27"/>
      <c r="RP40" s="27"/>
      <c r="RQ40" s="27"/>
      <c r="RR40" s="27"/>
      <c r="RS40" s="27"/>
      <c r="RT40" s="27"/>
      <c r="RU40" s="27"/>
      <c r="RV40" s="27"/>
      <c r="RW40" s="27"/>
      <c r="RX40" s="27"/>
      <c r="RY40" s="27"/>
      <c r="RZ40" s="27"/>
      <c r="SA40" s="27"/>
      <c r="SB40" s="27"/>
      <c r="SC40" s="27"/>
      <c r="SD40" s="27"/>
      <c r="SE40" s="27"/>
      <c r="SF40" s="27"/>
      <c r="SG40" s="27"/>
      <c r="SH40" s="27"/>
      <c r="SI40" s="27"/>
      <c r="SJ40" s="27"/>
      <c r="SK40" s="27"/>
      <c r="SL40" s="27"/>
      <c r="SM40" s="27"/>
      <c r="SN40" s="27"/>
      <c r="SO40" s="27"/>
      <c r="SP40" s="27"/>
      <c r="SQ40" s="27"/>
      <c r="SR40" s="27"/>
      <c r="SS40" s="27"/>
      <c r="ST40" s="27"/>
      <c r="SU40" s="27"/>
      <c r="SV40" s="27"/>
      <c r="SW40" s="27"/>
      <c r="SX40" s="27"/>
      <c r="SY40" s="27"/>
      <c r="SZ40" s="27"/>
      <c r="TA40" s="27"/>
      <c r="TB40" s="27"/>
      <c r="TC40" s="27"/>
      <c r="TD40" s="27"/>
      <c r="TE40" s="27"/>
      <c r="TF40" s="27"/>
      <c r="TG40" s="27"/>
      <c r="TH40" s="27"/>
      <c r="TI40" s="27"/>
      <c r="TJ40" s="27"/>
      <c r="TK40" s="27"/>
      <c r="TL40" s="27"/>
      <c r="TM40" s="27"/>
      <c r="TN40" s="27"/>
      <c r="TO40" s="27"/>
      <c r="TP40" s="27"/>
      <c r="TQ40" s="27"/>
      <c r="TR40" s="27"/>
      <c r="TS40" s="27"/>
      <c r="TT40" s="27"/>
      <c r="TU40" s="27"/>
      <c r="TV40" s="27"/>
      <c r="TW40" s="27"/>
      <c r="TX40" s="27"/>
      <c r="TY40" s="27"/>
      <c r="TZ40" s="27"/>
      <c r="UA40" s="27"/>
      <c r="UB40" s="27"/>
      <c r="UC40" s="27"/>
      <c r="UD40" s="27"/>
      <c r="UE40" s="27"/>
      <c r="UF40" s="27"/>
      <c r="UG40" s="27"/>
      <c r="UH40" s="27"/>
      <c r="UI40" s="27"/>
      <c r="UJ40" s="27"/>
      <c r="UK40" s="27"/>
      <c r="UL40" s="27"/>
      <c r="UM40" s="27"/>
      <c r="UN40" s="27"/>
      <c r="UO40" s="27"/>
      <c r="UP40" s="27"/>
      <c r="UQ40" s="27"/>
      <c r="UR40" s="27"/>
      <c r="US40" s="27"/>
      <c r="UT40" s="27"/>
      <c r="UU40" s="27"/>
      <c r="UV40" s="27"/>
      <c r="UW40" s="27"/>
      <c r="UX40" s="27"/>
      <c r="UY40" s="27"/>
      <c r="UZ40" s="27"/>
      <c r="VA40" s="27"/>
      <c r="VB40" s="27"/>
      <c r="VC40" s="27"/>
      <c r="VD40" s="27"/>
      <c r="VE40" s="27"/>
      <c r="VF40" s="27"/>
      <c r="VG40" s="27"/>
      <c r="VH40" s="27"/>
      <c r="VI40" s="27"/>
      <c r="VJ40" s="27"/>
      <c r="VK40" s="27"/>
      <c r="VL40" s="27"/>
      <c r="VM40" s="27"/>
      <c r="VN40" s="27"/>
      <c r="VO40" s="27"/>
      <c r="VP40" s="27"/>
      <c r="VQ40" s="27"/>
      <c r="VR40" s="27"/>
      <c r="VS40" s="27"/>
      <c r="VT40" s="27"/>
      <c r="VU40" s="27"/>
      <c r="VV40" s="27"/>
      <c r="VW40" s="27"/>
      <c r="VX40" s="27"/>
      <c r="VY40" s="27"/>
      <c r="VZ40" s="27"/>
      <c r="WA40" s="27"/>
      <c r="WB40" s="27"/>
      <c r="WC40" s="27"/>
      <c r="WD40" s="27"/>
      <c r="WE40" s="27"/>
      <c r="WF40" s="27"/>
      <c r="WG40" s="27"/>
      <c r="WH40" s="27"/>
      <c r="WI40" s="27"/>
      <c r="WJ40" s="27"/>
      <c r="WK40" s="27"/>
      <c r="WL40" s="27"/>
      <c r="WM40" s="27"/>
      <c r="WN40" s="27"/>
      <c r="WO40" s="27"/>
      <c r="WP40" s="27"/>
      <c r="WQ40" s="27"/>
      <c r="WR40" s="27"/>
      <c r="WS40" s="27"/>
      <c r="WT40" s="27"/>
      <c r="WU40" s="27"/>
      <c r="WV40" s="27"/>
      <c r="WW40" s="27"/>
      <c r="WX40" s="27"/>
      <c r="WY40" s="27"/>
      <c r="WZ40" s="27"/>
      <c r="XA40" s="27"/>
      <c r="XB40" s="27"/>
      <c r="XC40" s="27"/>
      <c r="XD40" s="27"/>
      <c r="XE40" s="27"/>
      <c r="XF40" s="27"/>
      <c r="XG40" s="27"/>
      <c r="XH40" s="27"/>
      <c r="XI40" s="27"/>
      <c r="XJ40" s="27"/>
      <c r="XK40" s="27"/>
      <c r="XL40" s="27"/>
      <c r="XM40" s="27"/>
      <c r="XN40" s="27"/>
      <c r="XO40" s="27"/>
      <c r="XP40" s="27"/>
      <c r="XQ40" s="27"/>
      <c r="XR40" s="27"/>
      <c r="XS40" s="27"/>
      <c r="XT40" s="27"/>
      <c r="XU40" s="27"/>
      <c r="XV40" s="27"/>
      <c r="XW40" s="27"/>
      <c r="XX40" s="27"/>
      <c r="XY40" s="27"/>
      <c r="XZ40" s="27"/>
      <c r="YA40" s="27"/>
      <c r="YB40" s="27"/>
      <c r="YC40" s="27"/>
      <c r="YD40" s="27"/>
      <c r="YE40" s="27"/>
      <c r="YF40" s="27"/>
      <c r="YG40" s="27"/>
      <c r="YH40" s="27"/>
      <c r="YI40" s="27"/>
      <c r="YJ40" s="27"/>
      <c r="YK40" s="27"/>
      <c r="YL40" s="27"/>
      <c r="YM40" s="27"/>
      <c r="YN40" s="27"/>
      <c r="YO40" s="27"/>
      <c r="YP40" s="27"/>
      <c r="YQ40" s="27"/>
      <c r="YR40" s="27"/>
      <c r="YS40" s="27"/>
      <c r="YT40" s="27"/>
      <c r="YU40" s="27"/>
      <c r="YV40" s="27"/>
      <c r="YW40" s="27"/>
      <c r="YX40" s="27"/>
      <c r="YY40" s="27"/>
      <c r="YZ40" s="27"/>
      <c r="ZA40" s="27"/>
      <c r="ZB40" s="27"/>
      <c r="ZC40" s="27"/>
      <c r="ZD40" s="27"/>
      <c r="ZE40" s="27"/>
      <c r="ZF40" s="27"/>
      <c r="ZG40" s="27"/>
      <c r="ZH40" s="27"/>
      <c r="ZI40" s="27"/>
      <c r="ZJ40" s="27"/>
      <c r="ZK40" s="27"/>
      <c r="ZL40" s="27"/>
      <c r="ZM40" s="27"/>
      <c r="ZN40" s="27"/>
      <c r="ZO40" s="27"/>
      <c r="ZP40" s="27"/>
      <c r="ZQ40" s="27"/>
      <c r="ZR40" s="27"/>
      <c r="ZS40" s="27"/>
      <c r="ZT40" s="27"/>
      <c r="ZU40" s="27"/>
      <c r="ZV40" s="27"/>
      <c r="ZW40" s="27"/>
      <c r="ZX40" s="27"/>
      <c r="ZY40" s="27"/>
      <c r="ZZ40" s="27"/>
      <c r="AAA40" s="27"/>
      <c r="AAB40" s="27"/>
      <c r="AAC40" s="27"/>
      <c r="AAD40" s="27"/>
      <c r="AAE40" s="27"/>
      <c r="AAF40" s="27"/>
      <c r="AAG40" s="27"/>
      <c r="AAH40" s="27"/>
      <c r="AAI40" s="27"/>
      <c r="AAJ40" s="27"/>
      <c r="AAK40" s="27"/>
      <c r="AAL40" s="27"/>
      <c r="AAM40" s="27"/>
      <c r="AAN40" s="27"/>
      <c r="AAO40" s="27"/>
      <c r="AAP40" s="27"/>
      <c r="AAQ40" s="27"/>
      <c r="AAR40" s="27"/>
      <c r="AAS40" s="27"/>
      <c r="AAT40" s="27"/>
      <c r="AAU40" s="27"/>
      <c r="AAV40" s="27"/>
      <c r="AAW40" s="27"/>
      <c r="AAX40" s="27"/>
      <c r="AAY40" s="27"/>
      <c r="AAZ40" s="27"/>
      <c r="ABA40" s="27"/>
      <c r="ABB40" s="27"/>
      <c r="ABC40" s="27"/>
      <c r="ABD40" s="27"/>
      <c r="ABE40" s="27"/>
      <c r="ABF40" s="27"/>
      <c r="ABG40" s="27"/>
      <c r="ABH40" s="27"/>
      <c r="ABI40" s="27"/>
      <c r="ABJ40" s="27"/>
      <c r="ABK40" s="27"/>
      <c r="ABL40" s="27"/>
      <c r="ABM40" s="27"/>
      <c r="ABN40" s="27"/>
      <c r="ABO40" s="27"/>
      <c r="ABP40" s="27"/>
      <c r="ABQ40" s="27"/>
      <c r="ABR40" s="27"/>
      <c r="ABS40" s="27"/>
      <c r="ABT40" s="27"/>
      <c r="ABU40" s="27"/>
      <c r="ABV40" s="27"/>
      <c r="ABW40" s="27"/>
      <c r="ABX40" s="27"/>
      <c r="ABY40" s="27"/>
      <c r="ABZ40" s="27"/>
      <c r="ACA40" s="27"/>
      <c r="ACB40" s="27"/>
      <c r="ACC40" s="27"/>
      <c r="ACD40" s="27"/>
      <c r="ACE40" s="27"/>
      <c r="ACF40" s="27"/>
      <c r="ACG40" s="27"/>
      <c r="ACH40" s="27"/>
      <c r="ACI40" s="27"/>
      <c r="ACJ40" s="27"/>
      <c r="ACK40" s="27"/>
      <c r="ACL40" s="27"/>
      <c r="ACM40" s="27"/>
      <c r="ACN40" s="27"/>
      <c r="ACO40" s="27"/>
      <c r="ACP40" s="27"/>
      <c r="ACQ40" s="27"/>
      <c r="ACR40" s="27"/>
      <c r="ACS40" s="27"/>
      <c r="ACT40" s="27"/>
      <c r="ACU40" s="27"/>
      <c r="ACV40" s="27"/>
      <c r="ACW40" s="27"/>
      <c r="ACX40" s="27"/>
      <c r="ACY40" s="27"/>
      <c r="ACZ40" s="27"/>
      <c r="ADA40" s="27"/>
      <c r="ADB40" s="27"/>
      <c r="ADC40" s="27"/>
      <c r="ADD40" s="27"/>
      <c r="ADE40" s="27"/>
      <c r="ADF40" s="27"/>
      <c r="ADG40" s="27"/>
      <c r="ADH40" s="27"/>
      <c r="ADI40" s="27"/>
      <c r="ADJ40" s="27"/>
      <c r="ADK40" s="27"/>
      <c r="ADL40" s="27"/>
      <c r="ADM40" s="27"/>
      <c r="ADN40" s="27"/>
      <c r="ADO40" s="27"/>
      <c r="ADP40" s="27"/>
      <c r="ADQ40" s="27"/>
      <c r="ADR40" s="27"/>
      <c r="ADS40" s="27"/>
      <c r="ADT40" s="27"/>
      <c r="ADU40" s="27"/>
      <c r="ADV40" s="27"/>
      <c r="ADW40" s="27"/>
      <c r="ADX40" s="27"/>
      <c r="ADY40" s="27"/>
      <c r="ADZ40" s="27"/>
      <c r="AEA40" s="27"/>
      <c r="AEB40" s="27"/>
      <c r="AEC40" s="27"/>
      <c r="AED40" s="27"/>
      <c r="AEE40" s="27"/>
      <c r="AEF40" s="27"/>
      <c r="AEG40" s="27"/>
      <c r="AEH40" s="27"/>
      <c r="AEI40" s="27"/>
      <c r="AEJ40" s="27"/>
      <c r="AEK40" s="27"/>
      <c r="AEL40" s="27"/>
      <c r="AEM40" s="27"/>
      <c r="AEN40" s="27"/>
      <c r="AEO40" s="27"/>
      <c r="AEP40" s="27"/>
      <c r="AEQ40" s="27"/>
      <c r="AER40" s="27"/>
      <c r="AES40" s="27"/>
      <c r="AET40" s="27"/>
      <c r="AEU40" s="27"/>
      <c r="AEV40" s="27"/>
      <c r="AEW40" s="27"/>
      <c r="AEX40" s="27"/>
      <c r="AEY40" s="27"/>
      <c r="AEZ40" s="27"/>
      <c r="AFA40" s="27"/>
      <c r="AFB40" s="27"/>
      <c r="AFC40" s="27"/>
      <c r="AFD40" s="27"/>
      <c r="AFE40" s="27"/>
      <c r="AFF40" s="27"/>
      <c r="AFG40" s="27"/>
      <c r="AFH40" s="27"/>
      <c r="AFI40" s="27"/>
      <c r="AFJ40" s="27"/>
      <c r="AFK40" s="27"/>
      <c r="AFL40" s="27"/>
      <c r="AFM40" s="27"/>
      <c r="AFN40" s="27"/>
      <c r="AFO40" s="27"/>
      <c r="AFP40" s="27"/>
      <c r="AFQ40" s="27"/>
      <c r="AFR40" s="27"/>
      <c r="AFS40" s="27"/>
      <c r="AFT40" s="27"/>
      <c r="AFU40" s="27"/>
      <c r="AFV40" s="27"/>
      <c r="AFW40" s="27"/>
      <c r="AFX40" s="27"/>
      <c r="AFY40" s="27"/>
      <c r="AFZ40" s="27"/>
      <c r="AGA40" s="27"/>
      <c r="AGB40" s="27"/>
      <c r="AGC40" s="27"/>
      <c r="AGD40" s="27"/>
      <c r="AGE40" s="27"/>
      <c r="AGF40" s="27"/>
      <c r="AGG40" s="27"/>
      <c r="AGH40" s="27"/>
      <c r="AGI40" s="27"/>
      <c r="AGJ40" s="27"/>
      <c r="AGK40" s="27"/>
      <c r="AGL40" s="27"/>
      <c r="AGM40" s="27"/>
      <c r="AGN40" s="27"/>
      <c r="AGO40" s="27"/>
      <c r="AGP40" s="27"/>
      <c r="AGQ40" s="27"/>
      <c r="AGR40" s="27"/>
      <c r="AGS40" s="27"/>
      <c r="AGT40" s="27"/>
      <c r="AGU40" s="27"/>
      <c r="AGV40" s="27"/>
      <c r="AGW40" s="27"/>
      <c r="AGX40" s="27"/>
      <c r="AGY40" s="27"/>
      <c r="AGZ40" s="27"/>
      <c r="AHA40" s="27"/>
      <c r="AHB40" s="27"/>
      <c r="AHC40" s="27"/>
      <c r="AHD40" s="27"/>
      <c r="AHE40" s="27"/>
      <c r="AHF40" s="27"/>
      <c r="AHG40" s="27"/>
      <c r="AHH40" s="27"/>
      <c r="AHI40" s="27"/>
      <c r="AHJ40" s="27"/>
      <c r="AHK40" s="27"/>
      <c r="AHL40" s="27"/>
      <c r="AHM40" s="27"/>
      <c r="AHN40" s="27"/>
      <c r="AHO40" s="27"/>
      <c r="AHP40" s="27"/>
      <c r="AHQ40" s="27"/>
      <c r="AHR40" s="27"/>
      <c r="AHS40" s="27"/>
      <c r="AHT40" s="27"/>
      <c r="AHU40" s="27"/>
      <c r="AHV40" s="27"/>
      <c r="AHW40" s="27"/>
      <c r="AHX40" s="27"/>
      <c r="AHY40" s="27"/>
      <c r="AHZ40" s="27"/>
      <c r="AIA40" s="27"/>
      <c r="AIB40" s="27"/>
      <c r="AIC40" s="27"/>
      <c r="AID40" s="27"/>
      <c r="AIE40" s="27"/>
      <c r="AIF40" s="27"/>
      <c r="AIG40" s="27"/>
      <c r="AIH40" s="27"/>
      <c r="AII40" s="27"/>
      <c r="AIJ40" s="27"/>
      <c r="AIK40" s="27"/>
      <c r="AIL40" s="27"/>
      <c r="AIM40" s="27"/>
      <c r="AIN40" s="27"/>
      <c r="AIO40" s="27"/>
      <c r="AIP40" s="27"/>
      <c r="AIQ40" s="27"/>
      <c r="AIR40" s="27"/>
      <c r="AIS40" s="27"/>
      <c r="AIT40" s="27"/>
      <c r="AIU40" s="27"/>
      <c r="AIV40" s="27"/>
      <c r="AIW40" s="27"/>
      <c r="AIX40" s="27"/>
      <c r="AIY40" s="27"/>
      <c r="AIZ40" s="27"/>
      <c r="AJA40" s="27"/>
      <c r="AJB40" s="27"/>
      <c r="AJC40" s="27"/>
      <c r="AJD40" s="27"/>
      <c r="AJE40" s="27"/>
      <c r="AJF40" s="27"/>
      <c r="AJG40" s="27"/>
      <c r="AJH40" s="27"/>
      <c r="AJI40" s="27"/>
      <c r="AJJ40" s="27"/>
      <c r="AJK40" s="27"/>
      <c r="AJL40" s="27"/>
      <c r="AJM40" s="27"/>
      <c r="AJN40" s="27"/>
      <c r="AJO40" s="27"/>
      <c r="AJP40" s="27"/>
      <c r="AJQ40" s="27"/>
      <c r="AJR40" s="27"/>
      <c r="AJS40" s="27"/>
      <c r="AJT40" s="27"/>
      <c r="AJU40" s="27"/>
      <c r="AJV40" s="27"/>
      <c r="AJW40" s="27"/>
      <c r="AJX40" s="27"/>
      <c r="AJY40" s="27"/>
      <c r="AJZ40" s="27"/>
      <c r="AKA40" s="27"/>
      <c r="AKB40" s="27"/>
      <c r="AKC40" s="27"/>
      <c r="AKD40" s="27"/>
      <c r="AKE40" s="27"/>
      <c r="AKF40" s="27"/>
      <c r="AKG40" s="27"/>
      <c r="AKH40" s="27"/>
      <c r="AKI40" s="27"/>
      <c r="AKJ40" s="27"/>
      <c r="AKK40" s="27"/>
      <c r="AKL40" s="27"/>
      <c r="AKM40" s="27"/>
      <c r="AKN40" s="27"/>
      <c r="AKO40" s="27"/>
      <c r="AKP40" s="27"/>
      <c r="AKQ40" s="27"/>
      <c r="AKR40" s="27"/>
      <c r="AKS40" s="27"/>
      <c r="AKT40" s="27"/>
      <c r="AKU40" s="27"/>
      <c r="AKV40" s="27"/>
      <c r="AKW40" s="27"/>
      <c r="AKX40" s="27"/>
      <c r="AKY40" s="27"/>
      <c r="AKZ40" s="27"/>
      <c r="ALA40" s="27"/>
      <c r="ALB40" s="27"/>
      <c r="ALC40" s="27"/>
      <c r="ALD40" s="27"/>
      <c r="ALE40" s="27"/>
      <c r="ALF40" s="27"/>
      <c r="ALG40" s="27"/>
      <c r="ALH40" s="27"/>
      <c r="ALI40" s="27"/>
      <c r="ALJ40" s="27"/>
      <c r="ALK40" s="27"/>
      <c r="ALL40" s="27"/>
      <c r="ALM40" s="27"/>
      <c r="ALN40" s="27"/>
      <c r="ALO40" s="27"/>
      <c r="ALP40" s="27"/>
      <c r="ALQ40" s="27"/>
      <c r="ALR40" s="27"/>
      <c r="ALS40" s="27"/>
      <c r="ALT40" s="27"/>
      <c r="ALU40" s="27"/>
      <c r="ALV40" s="27"/>
      <c r="ALW40" s="27"/>
      <c r="ALX40" s="27"/>
      <c r="ALY40" s="27"/>
      <c r="ALZ40" s="27"/>
      <c r="AMA40" s="27"/>
      <c r="AMB40" s="27"/>
      <c r="AMC40" s="27"/>
      <c r="AMD40" s="27"/>
      <c r="AME40" s="27"/>
      <c r="AMF40" s="27"/>
      <c r="AMG40" s="27"/>
      <c r="AMH40" s="27"/>
      <c r="AMI40" s="27"/>
      <c r="AMJ40" s="27"/>
      <c r="AMK40" s="27"/>
    </row>
    <row r="41" spans="1:1025" s="28" customFormat="1" ht="19.5" customHeight="1">
      <c r="A41" s="25" t="s">
        <v>10</v>
      </c>
      <c r="B41" s="271" t="s">
        <v>69</v>
      </c>
      <c r="C41" s="272"/>
      <c r="D41" s="272"/>
      <c r="E41" s="272"/>
      <c r="F41" s="273"/>
      <c r="G41" s="203">
        <f>ROUND((G34+G34/3)/12,2)</f>
        <v>343.87</v>
      </c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  <c r="IX41" s="27"/>
      <c r="IY41" s="27"/>
      <c r="IZ41" s="27"/>
      <c r="JA41" s="27"/>
      <c r="JB41" s="27"/>
      <c r="JC41" s="27"/>
      <c r="JD41" s="27"/>
      <c r="JE41" s="27"/>
      <c r="JF41" s="27"/>
      <c r="JG41" s="27"/>
      <c r="JH41" s="27"/>
      <c r="JI41" s="27"/>
      <c r="JJ41" s="27"/>
      <c r="JK41" s="27"/>
      <c r="JL41" s="27"/>
      <c r="JM41" s="27"/>
      <c r="JN41" s="27"/>
      <c r="JO41" s="27"/>
      <c r="JP41" s="27"/>
      <c r="JQ41" s="27"/>
      <c r="JR41" s="27"/>
      <c r="JS41" s="27"/>
      <c r="JT41" s="27"/>
      <c r="JU41" s="27"/>
      <c r="JV41" s="27"/>
      <c r="JW41" s="27"/>
      <c r="JX41" s="27"/>
      <c r="JY41" s="27"/>
      <c r="JZ41" s="27"/>
      <c r="KA41" s="27"/>
      <c r="KB41" s="27"/>
      <c r="KC41" s="27"/>
      <c r="KD41" s="27"/>
      <c r="KE41" s="27"/>
      <c r="KF41" s="27"/>
      <c r="KG41" s="27"/>
      <c r="KH41" s="27"/>
      <c r="KI41" s="27"/>
      <c r="KJ41" s="27"/>
      <c r="KK41" s="27"/>
      <c r="KL41" s="27"/>
      <c r="KM41" s="27"/>
      <c r="KN41" s="27"/>
      <c r="KO41" s="27"/>
      <c r="KP41" s="27"/>
      <c r="KQ41" s="27"/>
      <c r="KR41" s="27"/>
      <c r="KS41" s="27"/>
      <c r="KT41" s="27"/>
      <c r="KU41" s="27"/>
      <c r="KV41" s="27"/>
      <c r="KW41" s="27"/>
      <c r="KX41" s="27"/>
      <c r="KY41" s="27"/>
      <c r="KZ41" s="27"/>
      <c r="LA41" s="27"/>
      <c r="LB41" s="27"/>
      <c r="LC41" s="27"/>
      <c r="LD41" s="27"/>
      <c r="LE41" s="27"/>
      <c r="LF41" s="27"/>
      <c r="LG41" s="27"/>
      <c r="LH41" s="27"/>
      <c r="LI41" s="27"/>
      <c r="LJ41" s="27"/>
      <c r="LK41" s="27"/>
      <c r="LL41" s="27"/>
      <c r="LM41" s="27"/>
      <c r="LN41" s="27"/>
      <c r="LO41" s="27"/>
      <c r="LP41" s="27"/>
      <c r="LQ41" s="27"/>
      <c r="LR41" s="27"/>
      <c r="LS41" s="27"/>
      <c r="LT41" s="27"/>
      <c r="LU41" s="27"/>
      <c r="LV41" s="27"/>
      <c r="LW41" s="27"/>
      <c r="LX41" s="27"/>
      <c r="LY41" s="27"/>
      <c r="LZ41" s="27"/>
      <c r="MA41" s="27"/>
      <c r="MB41" s="27"/>
      <c r="MC41" s="27"/>
      <c r="MD41" s="27"/>
      <c r="ME41" s="27"/>
      <c r="MF41" s="27"/>
      <c r="MG41" s="27"/>
      <c r="MH41" s="27"/>
      <c r="MI41" s="27"/>
      <c r="MJ41" s="27"/>
      <c r="MK41" s="27"/>
      <c r="ML41" s="27"/>
      <c r="MM41" s="27"/>
      <c r="MN41" s="27"/>
      <c r="MO41" s="27"/>
      <c r="MP41" s="27"/>
      <c r="MQ41" s="27"/>
      <c r="MR41" s="27"/>
      <c r="MS41" s="27"/>
      <c r="MT41" s="27"/>
      <c r="MU41" s="27"/>
      <c r="MV41" s="27"/>
      <c r="MW41" s="27"/>
      <c r="MX41" s="27"/>
      <c r="MY41" s="27"/>
      <c r="MZ41" s="27"/>
      <c r="NA41" s="27"/>
      <c r="NB41" s="27"/>
      <c r="NC41" s="27"/>
      <c r="ND41" s="27"/>
      <c r="NE41" s="27"/>
      <c r="NF41" s="27"/>
      <c r="NG41" s="27"/>
      <c r="NH41" s="27"/>
      <c r="NI41" s="27"/>
      <c r="NJ41" s="27"/>
      <c r="NK41" s="27"/>
      <c r="NL41" s="27"/>
      <c r="NM41" s="27"/>
      <c r="NN41" s="27"/>
      <c r="NO41" s="27"/>
      <c r="NP41" s="27"/>
      <c r="NQ41" s="27"/>
      <c r="NR41" s="27"/>
      <c r="NS41" s="27"/>
      <c r="NT41" s="27"/>
      <c r="NU41" s="27"/>
      <c r="NV41" s="27"/>
      <c r="NW41" s="27"/>
      <c r="NX41" s="27"/>
      <c r="NY41" s="27"/>
      <c r="NZ41" s="27"/>
      <c r="OA41" s="27"/>
      <c r="OB41" s="27"/>
      <c r="OC41" s="27"/>
      <c r="OD41" s="27"/>
      <c r="OE41" s="27"/>
      <c r="OF41" s="27"/>
      <c r="OG41" s="27"/>
      <c r="OH41" s="27"/>
      <c r="OI41" s="27"/>
      <c r="OJ41" s="27"/>
      <c r="OK41" s="27"/>
      <c r="OL41" s="27"/>
      <c r="OM41" s="27"/>
      <c r="ON41" s="27"/>
      <c r="OO41" s="27"/>
      <c r="OP41" s="27"/>
      <c r="OQ41" s="27"/>
      <c r="OR41" s="27"/>
      <c r="OS41" s="27"/>
      <c r="OT41" s="27"/>
      <c r="OU41" s="27"/>
      <c r="OV41" s="27"/>
      <c r="OW41" s="27"/>
      <c r="OX41" s="27"/>
      <c r="OY41" s="27"/>
      <c r="OZ41" s="27"/>
      <c r="PA41" s="27"/>
      <c r="PB41" s="27"/>
      <c r="PC41" s="27"/>
      <c r="PD41" s="27"/>
      <c r="PE41" s="27"/>
      <c r="PF41" s="27"/>
      <c r="PG41" s="27"/>
      <c r="PH41" s="27"/>
      <c r="PI41" s="27"/>
      <c r="PJ41" s="27"/>
      <c r="PK41" s="27"/>
      <c r="PL41" s="27"/>
      <c r="PM41" s="27"/>
      <c r="PN41" s="27"/>
      <c r="PO41" s="27"/>
      <c r="PP41" s="27"/>
      <c r="PQ41" s="27"/>
      <c r="PR41" s="27"/>
      <c r="PS41" s="27"/>
      <c r="PT41" s="27"/>
      <c r="PU41" s="27"/>
      <c r="PV41" s="27"/>
      <c r="PW41" s="27"/>
      <c r="PX41" s="27"/>
      <c r="PY41" s="27"/>
      <c r="PZ41" s="27"/>
      <c r="QA41" s="27"/>
      <c r="QB41" s="27"/>
      <c r="QC41" s="27"/>
      <c r="QD41" s="27"/>
      <c r="QE41" s="27"/>
      <c r="QF41" s="27"/>
      <c r="QG41" s="27"/>
      <c r="QH41" s="27"/>
      <c r="QI41" s="27"/>
      <c r="QJ41" s="27"/>
      <c r="QK41" s="27"/>
      <c r="QL41" s="27"/>
      <c r="QM41" s="27"/>
      <c r="QN41" s="27"/>
      <c r="QO41" s="27"/>
      <c r="QP41" s="27"/>
      <c r="QQ41" s="27"/>
      <c r="QR41" s="27"/>
      <c r="QS41" s="27"/>
      <c r="QT41" s="27"/>
      <c r="QU41" s="27"/>
      <c r="QV41" s="27"/>
      <c r="QW41" s="27"/>
      <c r="QX41" s="27"/>
      <c r="QY41" s="27"/>
      <c r="QZ41" s="27"/>
      <c r="RA41" s="27"/>
      <c r="RB41" s="27"/>
      <c r="RC41" s="27"/>
      <c r="RD41" s="27"/>
      <c r="RE41" s="27"/>
      <c r="RF41" s="27"/>
      <c r="RG41" s="27"/>
      <c r="RH41" s="27"/>
      <c r="RI41" s="27"/>
      <c r="RJ41" s="27"/>
      <c r="RK41" s="27"/>
      <c r="RL41" s="27"/>
      <c r="RM41" s="27"/>
      <c r="RN41" s="27"/>
      <c r="RO41" s="27"/>
      <c r="RP41" s="27"/>
      <c r="RQ41" s="27"/>
      <c r="RR41" s="27"/>
      <c r="RS41" s="27"/>
      <c r="RT41" s="27"/>
      <c r="RU41" s="27"/>
      <c r="RV41" s="27"/>
      <c r="RW41" s="27"/>
      <c r="RX41" s="27"/>
      <c r="RY41" s="27"/>
      <c r="RZ41" s="27"/>
      <c r="SA41" s="27"/>
      <c r="SB41" s="27"/>
      <c r="SC41" s="27"/>
      <c r="SD41" s="27"/>
      <c r="SE41" s="27"/>
      <c r="SF41" s="27"/>
      <c r="SG41" s="27"/>
      <c r="SH41" s="27"/>
      <c r="SI41" s="27"/>
      <c r="SJ41" s="27"/>
      <c r="SK41" s="27"/>
      <c r="SL41" s="27"/>
      <c r="SM41" s="27"/>
      <c r="SN41" s="27"/>
      <c r="SO41" s="27"/>
      <c r="SP41" s="27"/>
      <c r="SQ41" s="27"/>
      <c r="SR41" s="27"/>
      <c r="SS41" s="27"/>
      <c r="ST41" s="27"/>
      <c r="SU41" s="27"/>
      <c r="SV41" s="27"/>
      <c r="SW41" s="27"/>
      <c r="SX41" s="27"/>
      <c r="SY41" s="27"/>
      <c r="SZ41" s="27"/>
      <c r="TA41" s="27"/>
      <c r="TB41" s="27"/>
      <c r="TC41" s="27"/>
      <c r="TD41" s="27"/>
      <c r="TE41" s="27"/>
      <c r="TF41" s="27"/>
      <c r="TG41" s="27"/>
      <c r="TH41" s="27"/>
      <c r="TI41" s="27"/>
      <c r="TJ41" s="27"/>
      <c r="TK41" s="27"/>
      <c r="TL41" s="27"/>
      <c r="TM41" s="27"/>
      <c r="TN41" s="27"/>
      <c r="TO41" s="27"/>
      <c r="TP41" s="27"/>
      <c r="TQ41" s="27"/>
      <c r="TR41" s="27"/>
      <c r="TS41" s="27"/>
      <c r="TT41" s="27"/>
      <c r="TU41" s="27"/>
      <c r="TV41" s="27"/>
      <c r="TW41" s="27"/>
      <c r="TX41" s="27"/>
      <c r="TY41" s="27"/>
      <c r="TZ41" s="27"/>
      <c r="UA41" s="27"/>
      <c r="UB41" s="27"/>
      <c r="UC41" s="27"/>
      <c r="UD41" s="27"/>
      <c r="UE41" s="27"/>
      <c r="UF41" s="27"/>
      <c r="UG41" s="27"/>
      <c r="UH41" s="27"/>
      <c r="UI41" s="27"/>
      <c r="UJ41" s="27"/>
      <c r="UK41" s="27"/>
      <c r="UL41" s="27"/>
      <c r="UM41" s="27"/>
      <c r="UN41" s="27"/>
      <c r="UO41" s="27"/>
      <c r="UP41" s="27"/>
      <c r="UQ41" s="27"/>
      <c r="UR41" s="27"/>
      <c r="US41" s="27"/>
      <c r="UT41" s="27"/>
      <c r="UU41" s="27"/>
      <c r="UV41" s="27"/>
      <c r="UW41" s="27"/>
      <c r="UX41" s="27"/>
      <c r="UY41" s="27"/>
      <c r="UZ41" s="27"/>
      <c r="VA41" s="27"/>
      <c r="VB41" s="27"/>
      <c r="VC41" s="27"/>
      <c r="VD41" s="27"/>
      <c r="VE41" s="27"/>
      <c r="VF41" s="27"/>
      <c r="VG41" s="27"/>
      <c r="VH41" s="27"/>
      <c r="VI41" s="27"/>
      <c r="VJ41" s="27"/>
      <c r="VK41" s="27"/>
      <c r="VL41" s="27"/>
      <c r="VM41" s="27"/>
      <c r="VN41" s="27"/>
      <c r="VO41" s="27"/>
      <c r="VP41" s="27"/>
      <c r="VQ41" s="27"/>
      <c r="VR41" s="27"/>
      <c r="VS41" s="27"/>
      <c r="VT41" s="27"/>
      <c r="VU41" s="27"/>
      <c r="VV41" s="27"/>
      <c r="VW41" s="27"/>
      <c r="VX41" s="27"/>
      <c r="VY41" s="27"/>
      <c r="VZ41" s="27"/>
      <c r="WA41" s="27"/>
      <c r="WB41" s="27"/>
      <c r="WC41" s="27"/>
      <c r="WD41" s="27"/>
      <c r="WE41" s="27"/>
      <c r="WF41" s="27"/>
      <c r="WG41" s="27"/>
      <c r="WH41" s="27"/>
      <c r="WI41" s="27"/>
      <c r="WJ41" s="27"/>
      <c r="WK41" s="27"/>
      <c r="WL41" s="27"/>
      <c r="WM41" s="27"/>
      <c r="WN41" s="27"/>
      <c r="WO41" s="27"/>
      <c r="WP41" s="27"/>
      <c r="WQ41" s="27"/>
      <c r="WR41" s="27"/>
      <c r="WS41" s="27"/>
      <c r="WT41" s="27"/>
      <c r="WU41" s="27"/>
      <c r="WV41" s="27"/>
      <c r="WW41" s="27"/>
      <c r="WX41" s="27"/>
      <c r="WY41" s="27"/>
      <c r="WZ41" s="27"/>
      <c r="XA41" s="27"/>
      <c r="XB41" s="27"/>
      <c r="XC41" s="27"/>
      <c r="XD41" s="27"/>
      <c r="XE41" s="27"/>
      <c r="XF41" s="27"/>
      <c r="XG41" s="27"/>
      <c r="XH41" s="27"/>
      <c r="XI41" s="27"/>
      <c r="XJ41" s="27"/>
      <c r="XK41" s="27"/>
      <c r="XL41" s="27"/>
      <c r="XM41" s="27"/>
      <c r="XN41" s="27"/>
      <c r="XO41" s="27"/>
      <c r="XP41" s="27"/>
      <c r="XQ41" s="27"/>
      <c r="XR41" s="27"/>
      <c r="XS41" s="27"/>
      <c r="XT41" s="27"/>
      <c r="XU41" s="27"/>
      <c r="XV41" s="27"/>
      <c r="XW41" s="27"/>
      <c r="XX41" s="27"/>
      <c r="XY41" s="27"/>
      <c r="XZ41" s="27"/>
      <c r="YA41" s="27"/>
      <c r="YB41" s="27"/>
      <c r="YC41" s="27"/>
      <c r="YD41" s="27"/>
      <c r="YE41" s="27"/>
      <c r="YF41" s="27"/>
      <c r="YG41" s="27"/>
      <c r="YH41" s="27"/>
      <c r="YI41" s="27"/>
      <c r="YJ41" s="27"/>
      <c r="YK41" s="27"/>
      <c r="YL41" s="27"/>
      <c r="YM41" s="27"/>
      <c r="YN41" s="27"/>
      <c r="YO41" s="27"/>
      <c r="YP41" s="27"/>
      <c r="YQ41" s="27"/>
      <c r="YR41" s="27"/>
      <c r="YS41" s="27"/>
      <c r="YT41" s="27"/>
      <c r="YU41" s="27"/>
      <c r="YV41" s="27"/>
      <c r="YW41" s="27"/>
      <c r="YX41" s="27"/>
      <c r="YY41" s="27"/>
      <c r="YZ41" s="27"/>
      <c r="ZA41" s="27"/>
      <c r="ZB41" s="27"/>
      <c r="ZC41" s="27"/>
      <c r="ZD41" s="27"/>
      <c r="ZE41" s="27"/>
      <c r="ZF41" s="27"/>
      <c r="ZG41" s="27"/>
      <c r="ZH41" s="27"/>
      <c r="ZI41" s="27"/>
      <c r="ZJ41" s="27"/>
      <c r="ZK41" s="27"/>
      <c r="ZL41" s="27"/>
      <c r="ZM41" s="27"/>
      <c r="ZN41" s="27"/>
      <c r="ZO41" s="27"/>
      <c r="ZP41" s="27"/>
      <c r="ZQ41" s="27"/>
      <c r="ZR41" s="27"/>
      <c r="ZS41" s="27"/>
      <c r="ZT41" s="27"/>
      <c r="ZU41" s="27"/>
      <c r="ZV41" s="27"/>
      <c r="ZW41" s="27"/>
      <c r="ZX41" s="27"/>
      <c r="ZY41" s="27"/>
      <c r="ZZ41" s="27"/>
      <c r="AAA41" s="27"/>
      <c r="AAB41" s="27"/>
      <c r="AAC41" s="27"/>
      <c r="AAD41" s="27"/>
      <c r="AAE41" s="27"/>
      <c r="AAF41" s="27"/>
      <c r="AAG41" s="27"/>
      <c r="AAH41" s="27"/>
      <c r="AAI41" s="27"/>
      <c r="AAJ41" s="27"/>
      <c r="AAK41" s="27"/>
      <c r="AAL41" s="27"/>
      <c r="AAM41" s="27"/>
      <c r="AAN41" s="27"/>
      <c r="AAO41" s="27"/>
      <c r="AAP41" s="27"/>
      <c r="AAQ41" s="27"/>
      <c r="AAR41" s="27"/>
      <c r="AAS41" s="27"/>
      <c r="AAT41" s="27"/>
      <c r="AAU41" s="27"/>
      <c r="AAV41" s="27"/>
      <c r="AAW41" s="27"/>
      <c r="AAX41" s="27"/>
      <c r="AAY41" s="27"/>
      <c r="AAZ41" s="27"/>
      <c r="ABA41" s="27"/>
      <c r="ABB41" s="27"/>
      <c r="ABC41" s="27"/>
      <c r="ABD41" s="27"/>
      <c r="ABE41" s="27"/>
      <c r="ABF41" s="27"/>
      <c r="ABG41" s="27"/>
      <c r="ABH41" s="27"/>
      <c r="ABI41" s="27"/>
      <c r="ABJ41" s="27"/>
      <c r="ABK41" s="27"/>
      <c r="ABL41" s="27"/>
      <c r="ABM41" s="27"/>
      <c r="ABN41" s="27"/>
      <c r="ABO41" s="27"/>
      <c r="ABP41" s="27"/>
      <c r="ABQ41" s="27"/>
      <c r="ABR41" s="27"/>
      <c r="ABS41" s="27"/>
      <c r="ABT41" s="27"/>
      <c r="ABU41" s="27"/>
      <c r="ABV41" s="27"/>
      <c r="ABW41" s="27"/>
      <c r="ABX41" s="27"/>
      <c r="ABY41" s="27"/>
      <c r="ABZ41" s="27"/>
      <c r="ACA41" s="27"/>
      <c r="ACB41" s="27"/>
      <c r="ACC41" s="27"/>
      <c r="ACD41" s="27"/>
      <c r="ACE41" s="27"/>
      <c r="ACF41" s="27"/>
      <c r="ACG41" s="27"/>
      <c r="ACH41" s="27"/>
      <c r="ACI41" s="27"/>
      <c r="ACJ41" s="27"/>
      <c r="ACK41" s="27"/>
      <c r="ACL41" s="27"/>
      <c r="ACM41" s="27"/>
      <c r="ACN41" s="27"/>
      <c r="ACO41" s="27"/>
      <c r="ACP41" s="27"/>
      <c r="ACQ41" s="27"/>
      <c r="ACR41" s="27"/>
      <c r="ACS41" s="27"/>
      <c r="ACT41" s="27"/>
      <c r="ACU41" s="27"/>
      <c r="ACV41" s="27"/>
      <c r="ACW41" s="27"/>
      <c r="ACX41" s="27"/>
      <c r="ACY41" s="27"/>
      <c r="ACZ41" s="27"/>
      <c r="ADA41" s="27"/>
      <c r="ADB41" s="27"/>
      <c r="ADC41" s="27"/>
      <c r="ADD41" s="27"/>
      <c r="ADE41" s="27"/>
      <c r="ADF41" s="27"/>
      <c r="ADG41" s="27"/>
      <c r="ADH41" s="27"/>
      <c r="ADI41" s="27"/>
      <c r="ADJ41" s="27"/>
      <c r="ADK41" s="27"/>
      <c r="ADL41" s="27"/>
      <c r="ADM41" s="27"/>
      <c r="ADN41" s="27"/>
      <c r="ADO41" s="27"/>
      <c r="ADP41" s="27"/>
      <c r="ADQ41" s="27"/>
      <c r="ADR41" s="27"/>
      <c r="ADS41" s="27"/>
      <c r="ADT41" s="27"/>
      <c r="ADU41" s="27"/>
      <c r="ADV41" s="27"/>
      <c r="ADW41" s="27"/>
      <c r="ADX41" s="27"/>
      <c r="ADY41" s="27"/>
      <c r="ADZ41" s="27"/>
      <c r="AEA41" s="27"/>
      <c r="AEB41" s="27"/>
      <c r="AEC41" s="27"/>
      <c r="AED41" s="27"/>
      <c r="AEE41" s="27"/>
      <c r="AEF41" s="27"/>
      <c r="AEG41" s="27"/>
      <c r="AEH41" s="27"/>
      <c r="AEI41" s="27"/>
      <c r="AEJ41" s="27"/>
      <c r="AEK41" s="27"/>
      <c r="AEL41" s="27"/>
      <c r="AEM41" s="27"/>
      <c r="AEN41" s="27"/>
      <c r="AEO41" s="27"/>
      <c r="AEP41" s="27"/>
      <c r="AEQ41" s="27"/>
      <c r="AER41" s="27"/>
      <c r="AES41" s="27"/>
      <c r="AET41" s="27"/>
      <c r="AEU41" s="27"/>
      <c r="AEV41" s="27"/>
      <c r="AEW41" s="27"/>
      <c r="AEX41" s="27"/>
      <c r="AEY41" s="27"/>
      <c r="AEZ41" s="27"/>
      <c r="AFA41" s="27"/>
      <c r="AFB41" s="27"/>
      <c r="AFC41" s="27"/>
      <c r="AFD41" s="27"/>
      <c r="AFE41" s="27"/>
      <c r="AFF41" s="27"/>
      <c r="AFG41" s="27"/>
      <c r="AFH41" s="27"/>
      <c r="AFI41" s="27"/>
      <c r="AFJ41" s="27"/>
      <c r="AFK41" s="27"/>
      <c r="AFL41" s="27"/>
      <c r="AFM41" s="27"/>
      <c r="AFN41" s="27"/>
      <c r="AFO41" s="27"/>
      <c r="AFP41" s="27"/>
      <c r="AFQ41" s="27"/>
      <c r="AFR41" s="27"/>
      <c r="AFS41" s="27"/>
      <c r="AFT41" s="27"/>
      <c r="AFU41" s="27"/>
      <c r="AFV41" s="27"/>
      <c r="AFW41" s="27"/>
      <c r="AFX41" s="27"/>
      <c r="AFY41" s="27"/>
      <c r="AFZ41" s="27"/>
      <c r="AGA41" s="27"/>
      <c r="AGB41" s="27"/>
      <c r="AGC41" s="27"/>
      <c r="AGD41" s="27"/>
      <c r="AGE41" s="27"/>
      <c r="AGF41" s="27"/>
      <c r="AGG41" s="27"/>
      <c r="AGH41" s="27"/>
      <c r="AGI41" s="27"/>
      <c r="AGJ41" s="27"/>
      <c r="AGK41" s="27"/>
      <c r="AGL41" s="27"/>
      <c r="AGM41" s="27"/>
      <c r="AGN41" s="27"/>
      <c r="AGO41" s="27"/>
      <c r="AGP41" s="27"/>
      <c r="AGQ41" s="27"/>
      <c r="AGR41" s="27"/>
      <c r="AGS41" s="27"/>
      <c r="AGT41" s="27"/>
      <c r="AGU41" s="27"/>
      <c r="AGV41" s="27"/>
      <c r="AGW41" s="27"/>
      <c r="AGX41" s="27"/>
      <c r="AGY41" s="27"/>
      <c r="AGZ41" s="27"/>
      <c r="AHA41" s="27"/>
      <c r="AHB41" s="27"/>
      <c r="AHC41" s="27"/>
      <c r="AHD41" s="27"/>
      <c r="AHE41" s="27"/>
      <c r="AHF41" s="27"/>
      <c r="AHG41" s="27"/>
      <c r="AHH41" s="27"/>
      <c r="AHI41" s="27"/>
      <c r="AHJ41" s="27"/>
      <c r="AHK41" s="27"/>
      <c r="AHL41" s="27"/>
      <c r="AHM41" s="27"/>
      <c r="AHN41" s="27"/>
      <c r="AHO41" s="27"/>
      <c r="AHP41" s="27"/>
      <c r="AHQ41" s="27"/>
      <c r="AHR41" s="27"/>
      <c r="AHS41" s="27"/>
      <c r="AHT41" s="27"/>
      <c r="AHU41" s="27"/>
      <c r="AHV41" s="27"/>
      <c r="AHW41" s="27"/>
      <c r="AHX41" s="27"/>
      <c r="AHY41" s="27"/>
      <c r="AHZ41" s="27"/>
      <c r="AIA41" s="27"/>
      <c r="AIB41" s="27"/>
      <c r="AIC41" s="27"/>
      <c r="AID41" s="27"/>
      <c r="AIE41" s="27"/>
      <c r="AIF41" s="27"/>
      <c r="AIG41" s="27"/>
      <c r="AIH41" s="27"/>
      <c r="AII41" s="27"/>
      <c r="AIJ41" s="27"/>
      <c r="AIK41" s="27"/>
      <c r="AIL41" s="27"/>
      <c r="AIM41" s="27"/>
      <c r="AIN41" s="27"/>
      <c r="AIO41" s="27"/>
      <c r="AIP41" s="27"/>
      <c r="AIQ41" s="27"/>
      <c r="AIR41" s="27"/>
      <c r="AIS41" s="27"/>
      <c r="AIT41" s="27"/>
      <c r="AIU41" s="27"/>
      <c r="AIV41" s="27"/>
      <c r="AIW41" s="27"/>
      <c r="AIX41" s="27"/>
      <c r="AIY41" s="27"/>
      <c r="AIZ41" s="27"/>
      <c r="AJA41" s="27"/>
      <c r="AJB41" s="27"/>
      <c r="AJC41" s="27"/>
      <c r="AJD41" s="27"/>
      <c r="AJE41" s="27"/>
      <c r="AJF41" s="27"/>
      <c r="AJG41" s="27"/>
      <c r="AJH41" s="27"/>
      <c r="AJI41" s="27"/>
      <c r="AJJ41" s="27"/>
      <c r="AJK41" s="27"/>
      <c r="AJL41" s="27"/>
      <c r="AJM41" s="27"/>
      <c r="AJN41" s="27"/>
      <c r="AJO41" s="27"/>
      <c r="AJP41" s="27"/>
      <c r="AJQ41" s="27"/>
      <c r="AJR41" s="27"/>
      <c r="AJS41" s="27"/>
      <c r="AJT41" s="27"/>
      <c r="AJU41" s="27"/>
      <c r="AJV41" s="27"/>
      <c r="AJW41" s="27"/>
      <c r="AJX41" s="27"/>
      <c r="AJY41" s="27"/>
      <c r="AJZ41" s="27"/>
      <c r="AKA41" s="27"/>
      <c r="AKB41" s="27"/>
      <c r="AKC41" s="27"/>
      <c r="AKD41" s="27"/>
      <c r="AKE41" s="27"/>
      <c r="AKF41" s="27"/>
      <c r="AKG41" s="27"/>
      <c r="AKH41" s="27"/>
      <c r="AKI41" s="27"/>
      <c r="AKJ41" s="27"/>
      <c r="AKK41" s="27"/>
      <c r="AKL41" s="27"/>
      <c r="AKM41" s="27"/>
      <c r="AKN41" s="27"/>
      <c r="AKO41" s="27"/>
      <c r="AKP41" s="27"/>
      <c r="AKQ41" s="27"/>
      <c r="AKR41" s="27"/>
      <c r="AKS41" s="27"/>
      <c r="AKT41" s="27"/>
      <c r="AKU41" s="27"/>
      <c r="AKV41" s="27"/>
      <c r="AKW41" s="27"/>
      <c r="AKX41" s="27"/>
      <c r="AKY41" s="27"/>
      <c r="AKZ41" s="27"/>
      <c r="ALA41" s="27"/>
      <c r="ALB41" s="27"/>
      <c r="ALC41" s="27"/>
      <c r="ALD41" s="27"/>
      <c r="ALE41" s="27"/>
      <c r="ALF41" s="27"/>
      <c r="ALG41" s="27"/>
      <c r="ALH41" s="27"/>
      <c r="ALI41" s="27"/>
      <c r="ALJ41" s="27"/>
      <c r="ALK41" s="27"/>
      <c r="ALL41" s="27"/>
      <c r="ALM41" s="27"/>
      <c r="ALN41" s="27"/>
      <c r="ALO41" s="27"/>
      <c r="ALP41" s="27"/>
      <c r="ALQ41" s="27"/>
      <c r="ALR41" s="27"/>
      <c r="ALS41" s="27"/>
      <c r="ALT41" s="27"/>
      <c r="ALU41" s="27"/>
      <c r="ALV41" s="27"/>
      <c r="ALW41" s="27"/>
      <c r="ALX41" s="27"/>
      <c r="ALY41" s="27"/>
      <c r="ALZ41" s="27"/>
      <c r="AMA41" s="27"/>
      <c r="AMB41" s="27"/>
      <c r="AMC41" s="27"/>
      <c r="AMD41" s="27"/>
      <c r="AME41" s="27"/>
      <c r="AMF41" s="27"/>
      <c r="AMG41" s="27"/>
      <c r="AMH41" s="27"/>
      <c r="AMI41" s="27"/>
      <c r="AMJ41" s="27"/>
      <c r="AMK41" s="27"/>
    </row>
    <row r="42" spans="1:1025" s="28" customFormat="1" ht="19.5" customHeight="1">
      <c r="A42" s="448" t="s">
        <v>70</v>
      </c>
      <c r="B42" s="325"/>
      <c r="C42" s="325"/>
      <c r="D42" s="325"/>
      <c r="E42" s="325"/>
      <c r="F42" s="326"/>
      <c r="G42" s="83">
        <f>SUM(G40:G41)</f>
        <v>601.77</v>
      </c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  <c r="IX42" s="27"/>
      <c r="IY42" s="27"/>
      <c r="IZ42" s="27"/>
      <c r="JA42" s="27"/>
      <c r="JB42" s="27"/>
      <c r="JC42" s="27"/>
      <c r="JD42" s="27"/>
      <c r="JE42" s="27"/>
      <c r="JF42" s="27"/>
      <c r="JG42" s="27"/>
      <c r="JH42" s="27"/>
      <c r="JI42" s="27"/>
      <c r="JJ42" s="27"/>
      <c r="JK42" s="27"/>
      <c r="JL42" s="27"/>
      <c r="JM42" s="27"/>
      <c r="JN42" s="27"/>
      <c r="JO42" s="27"/>
      <c r="JP42" s="27"/>
      <c r="JQ42" s="27"/>
      <c r="JR42" s="27"/>
      <c r="JS42" s="27"/>
      <c r="JT42" s="27"/>
      <c r="JU42" s="27"/>
      <c r="JV42" s="27"/>
      <c r="JW42" s="27"/>
      <c r="JX42" s="27"/>
      <c r="JY42" s="27"/>
      <c r="JZ42" s="27"/>
      <c r="KA42" s="27"/>
      <c r="KB42" s="27"/>
      <c r="KC42" s="27"/>
      <c r="KD42" s="27"/>
      <c r="KE42" s="27"/>
      <c r="KF42" s="27"/>
      <c r="KG42" s="27"/>
      <c r="KH42" s="27"/>
      <c r="KI42" s="27"/>
      <c r="KJ42" s="27"/>
      <c r="KK42" s="27"/>
      <c r="KL42" s="27"/>
      <c r="KM42" s="27"/>
      <c r="KN42" s="27"/>
      <c r="KO42" s="27"/>
      <c r="KP42" s="27"/>
      <c r="KQ42" s="27"/>
      <c r="KR42" s="27"/>
      <c r="KS42" s="27"/>
      <c r="KT42" s="27"/>
      <c r="KU42" s="27"/>
      <c r="KV42" s="27"/>
      <c r="KW42" s="27"/>
      <c r="KX42" s="27"/>
      <c r="KY42" s="27"/>
      <c r="KZ42" s="27"/>
      <c r="LA42" s="27"/>
      <c r="LB42" s="27"/>
      <c r="LC42" s="27"/>
      <c r="LD42" s="27"/>
      <c r="LE42" s="27"/>
      <c r="LF42" s="27"/>
      <c r="LG42" s="27"/>
      <c r="LH42" s="27"/>
      <c r="LI42" s="27"/>
      <c r="LJ42" s="27"/>
      <c r="LK42" s="27"/>
      <c r="LL42" s="27"/>
      <c r="LM42" s="27"/>
      <c r="LN42" s="27"/>
      <c r="LO42" s="27"/>
      <c r="LP42" s="27"/>
      <c r="LQ42" s="27"/>
      <c r="LR42" s="27"/>
      <c r="LS42" s="27"/>
      <c r="LT42" s="27"/>
      <c r="LU42" s="27"/>
      <c r="LV42" s="27"/>
      <c r="LW42" s="27"/>
      <c r="LX42" s="27"/>
      <c r="LY42" s="27"/>
      <c r="LZ42" s="27"/>
      <c r="MA42" s="27"/>
      <c r="MB42" s="27"/>
      <c r="MC42" s="27"/>
      <c r="MD42" s="27"/>
      <c r="ME42" s="27"/>
      <c r="MF42" s="27"/>
      <c r="MG42" s="27"/>
      <c r="MH42" s="27"/>
      <c r="MI42" s="27"/>
      <c r="MJ42" s="27"/>
      <c r="MK42" s="27"/>
      <c r="ML42" s="27"/>
      <c r="MM42" s="27"/>
      <c r="MN42" s="27"/>
      <c r="MO42" s="27"/>
      <c r="MP42" s="27"/>
      <c r="MQ42" s="27"/>
      <c r="MR42" s="27"/>
      <c r="MS42" s="27"/>
      <c r="MT42" s="27"/>
      <c r="MU42" s="27"/>
      <c r="MV42" s="27"/>
      <c r="MW42" s="27"/>
      <c r="MX42" s="27"/>
      <c r="MY42" s="27"/>
      <c r="MZ42" s="27"/>
      <c r="NA42" s="27"/>
      <c r="NB42" s="27"/>
      <c r="NC42" s="27"/>
      <c r="ND42" s="27"/>
      <c r="NE42" s="27"/>
      <c r="NF42" s="27"/>
      <c r="NG42" s="27"/>
      <c r="NH42" s="27"/>
      <c r="NI42" s="27"/>
      <c r="NJ42" s="27"/>
      <c r="NK42" s="27"/>
      <c r="NL42" s="27"/>
      <c r="NM42" s="27"/>
      <c r="NN42" s="27"/>
      <c r="NO42" s="27"/>
      <c r="NP42" s="27"/>
      <c r="NQ42" s="27"/>
      <c r="NR42" s="27"/>
      <c r="NS42" s="27"/>
      <c r="NT42" s="27"/>
      <c r="NU42" s="27"/>
      <c r="NV42" s="27"/>
      <c r="NW42" s="27"/>
      <c r="NX42" s="27"/>
      <c r="NY42" s="27"/>
      <c r="NZ42" s="27"/>
      <c r="OA42" s="27"/>
      <c r="OB42" s="27"/>
      <c r="OC42" s="27"/>
      <c r="OD42" s="27"/>
      <c r="OE42" s="27"/>
      <c r="OF42" s="27"/>
      <c r="OG42" s="27"/>
      <c r="OH42" s="27"/>
      <c r="OI42" s="27"/>
      <c r="OJ42" s="27"/>
      <c r="OK42" s="27"/>
      <c r="OL42" s="27"/>
      <c r="OM42" s="27"/>
      <c r="ON42" s="27"/>
      <c r="OO42" s="27"/>
      <c r="OP42" s="27"/>
      <c r="OQ42" s="27"/>
      <c r="OR42" s="27"/>
      <c r="OS42" s="27"/>
      <c r="OT42" s="27"/>
      <c r="OU42" s="27"/>
      <c r="OV42" s="27"/>
      <c r="OW42" s="27"/>
      <c r="OX42" s="27"/>
      <c r="OY42" s="27"/>
      <c r="OZ42" s="27"/>
      <c r="PA42" s="27"/>
      <c r="PB42" s="27"/>
      <c r="PC42" s="27"/>
      <c r="PD42" s="27"/>
      <c r="PE42" s="27"/>
      <c r="PF42" s="27"/>
      <c r="PG42" s="27"/>
      <c r="PH42" s="27"/>
      <c r="PI42" s="27"/>
      <c r="PJ42" s="27"/>
      <c r="PK42" s="27"/>
      <c r="PL42" s="27"/>
      <c r="PM42" s="27"/>
      <c r="PN42" s="27"/>
      <c r="PO42" s="27"/>
      <c r="PP42" s="27"/>
      <c r="PQ42" s="27"/>
      <c r="PR42" s="27"/>
      <c r="PS42" s="27"/>
      <c r="PT42" s="27"/>
      <c r="PU42" s="27"/>
      <c r="PV42" s="27"/>
      <c r="PW42" s="27"/>
      <c r="PX42" s="27"/>
      <c r="PY42" s="27"/>
      <c r="PZ42" s="27"/>
      <c r="QA42" s="27"/>
      <c r="QB42" s="27"/>
      <c r="QC42" s="27"/>
      <c r="QD42" s="27"/>
      <c r="QE42" s="27"/>
      <c r="QF42" s="27"/>
      <c r="QG42" s="27"/>
      <c r="QH42" s="27"/>
      <c r="QI42" s="27"/>
      <c r="QJ42" s="27"/>
      <c r="QK42" s="27"/>
      <c r="QL42" s="27"/>
      <c r="QM42" s="27"/>
      <c r="QN42" s="27"/>
      <c r="QO42" s="27"/>
      <c r="QP42" s="27"/>
      <c r="QQ42" s="27"/>
      <c r="QR42" s="27"/>
      <c r="QS42" s="27"/>
      <c r="QT42" s="27"/>
      <c r="QU42" s="27"/>
      <c r="QV42" s="27"/>
      <c r="QW42" s="27"/>
      <c r="QX42" s="27"/>
      <c r="QY42" s="27"/>
      <c r="QZ42" s="27"/>
      <c r="RA42" s="27"/>
      <c r="RB42" s="27"/>
      <c r="RC42" s="27"/>
      <c r="RD42" s="27"/>
      <c r="RE42" s="27"/>
      <c r="RF42" s="27"/>
      <c r="RG42" s="27"/>
      <c r="RH42" s="27"/>
      <c r="RI42" s="27"/>
      <c r="RJ42" s="27"/>
      <c r="RK42" s="27"/>
      <c r="RL42" s="27"/>
      <c r="RM42" s="27"/>
      <c r="RN42" s="27"/>
      <c r="RO42" s="27"/>
      <c r="RP42" s="27"/>
      <c r="RQ42" s="27"/>
      <c r="RR42" s="27"/>
      <c r="RS42" s="27"/>
      <c r="RT42" s="27"/>
      <c r="RU42" s="27"/>
      <c r="RV42" s="27"/>
      <c r="RW42" s="27"/>
      <c r="RX42" s="27"/>
      <c r="RY42" s="27"/>
      <c r="RZ42" s="27"/>
      <c r="SA42" s="27"/>
      <c r="SB42" s="27"/>
      <c r="SC42" s="27"/>
      <c r="SD42" s="27"/>
      <c r="SE42" s="27"/>
      <c r="SF42" s="27"/>
      <c r="SG42" s="27"/>
      <c r="SH42" s="27"/>
      <c r="SI42" s="27"/>
      <c r="SJ42" s="27"/>
      <c r="SK42" s="27"/>
      <c r="SL42" s="27"/>
      <c r="SM42" s="27"/>
      <c r="SN42" s="27"/>
      <c r="SO42" s="27"/>
      <c r="SP42" s="27"/>
      <c r="SQ42" s="27"/>
      <c r="SR42" s="27"/>
      <c r="SS42" s="27"/>
      <c r="ST42" s="27"/>
      <c r="SU42" s="27"/>
      <c r="SV42" s="27"/>
      <c r="SW42" s="27"/>
      <c r="SX42" s="27"/>
      <c r="SY42" s="27"/>
      <c r="SZ42" s="27"/>
      <c r="TA42" s="27"/>
      <c r="TB42" s="27"/>
      <c r="TC42" s="27"/>
      <c r="TD42" s="27"/>
      <c r="TE42" s="27"/>
      <c r="TF42" s="27"/>
      <c r="TG42" s="27"/>
      <c r="TH42" s="27"/>
      <c r="TI42" s="27"/>
      <c r="TJ42" s="27"/>
      <c r="TK42" s="27"/>
      <c r="TL42" s="27"/>
      <c r="TM42" s="27"/>
      <c r="TN42" s="27"/>
      <c r="TO42" s="27"/>
      <c r="TP42" s="27"/>
      <c r="TQ42" s="27"/>
      <c r="TR42" s="27"/>
      <c r="TS42" s="27"/>
      <c r="TT42" s="27"/>
      <c r="TU42" s="27"/>
      <c r="TV42" s="27"/>
      <c r="TW42" s="27"/>
      <c r="TX42" s="27"/>
      <c r="TY42" s="27"/>
      <c r="TZ42" s="27"/>
      <c r="UA42" s="27"/>
      <c r="UB42" s="27"/>
      <c r="UC42" s="27"/>
      <c r="UD42" s="27"/>
      <c r="UE42" s="27"/>
      <c r="UF42" s="27"/>
      <c r="UG42" s="27"/>
      <c r="UH42" s="27"/>
      <c r="UI42" s="27"/>
      <c r="UJ42" s="27"/>
      <c r="UK42" s="27"/>
      <c r="UL42" s="27"/>
      <c r="UM42" s="27"/>
      <c r="UN42" s="27"/>
      <c r="UO42" s="27"/>
      <c r="UP42" s="27"/>
      <c r="UQ42" s="27"/>
      <c r="UR42" s="27"/>
      <c r="US42" s="27"/>
      <c r="UT42" s="27"/>
      <c r="UU42" s="27"/>
      <c r="UV42" s="27"/>
      <c r="UW42" s="27"/>
      <c r="UX42" s="27"/>
      <c r="UY42" s="27"/>
      <c r="UZ42" s="27"/>
      <c r="VA42" s="27"/>
      <c r="VB42" s="27"/>
      <c r="VC42" s="27"/>
      <c r="VD42" s="27"/>
      <c r="VE42" s="27"/>
      <c r="VF42" s="27"/>
      <c r="VG42" s="27"/>
      <c r="VH42" s="27"/>
      <c r="VI42" s="27"/>
      <c r="VJ42" s="27"/>
      <c r="VK42" s="27"/>
      <c r="VL42" s="27"/>
      <c r="VM42" s="27"/>
      <c r="VN42" s="27"/>
      <c r="VO42" s="27"/>
      <c r="VP42" s="27"/>
      <c r="VQ42" s="27"/>
      <c r="VR42" s="27"/>
      <c r="VS42" s="27"/>
      <c r="VT42" s="27"/>
      <c r="VU42" s="27"/>
      <c r="VV42" s="27"/>
      <c r="VW42" s="27"/>
      <c r="VX42" s="27"/>
      <c r="VY42" s="27"/>
      <c r="VZ42" s="27"/>
      <c r="WA42" s="27"/>
      <c r="WB42" s="27"/>
      <c r="WC42" s="27"/>
      <c r="WD42" s="27"/>
      <c r="WE42" s="27"/>
      <c r="WF42" s="27"/>
      <c r="WG42" s="27"/>
      <c r="WH42" s="27"/>
      <c r="WI42" s="27"/>
      <c r="WJ42" s="27"/>
      <c r="WK42" s="27"/>
      <c r="WL42" s="27"/>
      <c r="WM42" s="27"/>
      <c r="WN42" s="27"/>
      <c r="WO42" s="27"/>
      <c r="WP42" s="27"/>
      <c r="WQ42" s="27"/>
      <c r="WR42" s="27"/>
      <c r="WS42" s="27"/>
      <c r="WT42" s="27"/>
      <c r="WU42" s="27"/>
      <c r="WV42" s="27"/>
      <c r="WW42" s="27"/>
      <c r="WX42" s="27"/>
      <c r="WY42" s="27"/>
      <c r="WZ42" s="27"/>
      <c r="XA42" s="27"/>
      <c r="XB42" s="27"/>
      <c r="XC42" s="27"/>
      <c r="XD42" s="27"/>
      <c r="XE42" s="27"/>
      <c r="XF42" s="27"/>
      <c r="XG42" s="27"/>
      <c r="XH42" s="27"/>
      <c r="XI42" s="27"/>
      <c r="XJ42" s="27"/>
      <c r="XK42" s="27"/>
      <c r="XL42" s="27"/>
      <c r="XM42" s="27"/>
      <c r="XN42" s="27"/>
      <c r="XO42" s="27"/>
      <c r="XP42" s="27"/>
      <c r="XQ42" s="27"/>
      <c r="XR42" s="27"/>
      <c r="XS42" s="27"/>
      <c r="XT42" s="27"/>
      <c r="XU42" s="27"/>
      <c r="XV42" s="27"/>
      <c r="XW42" s="27"/>
      <c r="XX42" s="27"/>
      <c r="XY42" s="27"/>
      <c r="XZ42" s="27"/>
      <c r="YA42" s="27"/>
      <c r="YB42" s="27"/>
      <c r="YC42" s="27"/>
      <c r="YD42" s="27"/>
      <c r="YE42" s="27"/>
      <c r="YF42" s="27"/>
      <c r="YG42" s="27"/>
      <c r="YH42" s="27"/>
      <c r="YI42" s="27"/>
      <c r="YJ42" s="27"/>
      <c r="YK42" s="27"/>
      <c r="YL42" s="27"/>
      <c r="YM42" s="27"/>
      <c r="YN42" s="27"/>
      <c r="YO42" s="27"/>
      <c r="YP42" s="27"/>
      <c r="YQ42" s="27"/>
      <c r="YR42" s="27"/>
      <c r="YS42" s="27"/>
      <c r="YT42" s="27"/>
      <c r="YU42" s="27"/>
      <c r="YV42" s="27"/>
      <c r="YW42" s="27"/>
      <c r="YX42" s="27"/>
      <c r="YY42" s="27"/>
      <c r="YZ42" s="27"/>
      <c r="ZA42" s="27"/>
      <c r="ZB42" s="27"/>
      <c r="ZC42" s="27"/>
      <c r="ZD42" s="27"/>
      <c r="ZE42" s="27"/>
      <c r="ZF42" s="27"/>
      <c r="ZG42" s="27"/>
      <c r="ZH42" s="27"/>
      <c r="ZI42" s="27"/>
      <c r="ZJ42" s="27"/>
      <c r="ZK42" s="27"/>
      <c r="ZL42" s="27"/>
      <c r="ZM42" s="27"/>
      <c r="ZN42" s="27"/>
      <c r="ZO42" s="27"/>
      <c r="ZP42" s="27"/>
      <c r="ZQ42" s="27"/>
      <c r="ZR42" s="27"/>
      <c r="ZS42" s="27"/>
      <c r="ZT42" s="27"/>
      <c r="ZU42" s="27"/>
      <c r="ZV42" s="27"/>
      <c r="ZW42" s="27"/>
      <c r="ZX42" s="27"/>
      <c r="ZY42" s="27"/>
      <c r="ZZ42" s="27"/>
      <c r="AAA42" s="27"/>
      <c r="AAB42" s="27"/>
      <c r="AAC42" s="27"/>
      <c r="AAD42" s="27"/>
      <c r="AAE42" s="27"/>
      <c r="AAF42" s="27"/>
      <c r="AAG42" s="27"/>
      <c r="AAH42" s="27"/>
      <c r="AAI42" s="27"/>
      <c r="AAJ42" s="27"/>
      <c r="AAK42" s="27"/>
      <c r="AAL42" s="27"/>
      <c r="AAM42" s="27"/>
      <c r="AAN42" s="27"/>
      <c r="AAO42" s="27"/>
      <c r="AAP42" s="27"/>
      <c r="AAQ42" s="27"/>
      <c r="AAR42" s="27"/>
      <c r="AAS42" s="27"/>
      <c r="AAT42" s="27"/>
      <c r="AAU42" s="27"/>
      <c r="AAV42" s="27"/>
      <c r="AAW42" s="27"/>
      <c r="AAX42" s="27"/>
      <c r="AAY42" s="27"/>
      <c r="AAZ42" s="27"/>
      <c r="ABA42" s="27"/>
      <c r="ABB42" s="27"/>
      <c r="ABC42" s="27"/>
      <c r="ABD42" s="27"/>
      <c r="ABE42" s="27"/>
      <c r="ABF42" s="27"/>
      <c r="ABG42" s="27"/>
      <c r="ABH42" s="27"/>
      <c r="ABI42" s="27"/>
      <c r="ABJ42" s="27"/>
      <c r="ABK42" s="27"/>
      <c r="ABL42" s="27"/>
      <c r="ABM42" s="27"/>
      <c r="ABN42" s="27"/>
      <c r="ABO42" s="27"/>
      <c r="ABP42" s="27"/>
      <c r="ABQ42" s="27"/>
      <c r="ABR42" s="27"/>
      <c r="ABS42" s="27"/>
      <c r="ABT42" s="27"/>
      <c r="ABU42" s="27"/>
      <c r="ABV42" s="27"/>
      <c r="ABW42" s="27"/>
      <c r="ABX42" s="27"/>
      <c r="ABY42" s="27"/>
      <c r="ABZ42" s="27"/>
      <c r="ACA42" s="27"/>
      <c r="ACB42" s="27"/>
      <c r="ACC42" s="27"/>
      <c r="ACD42" s="27"/>
      <c r="ACE42" s="27"/>
      <c r="ACF42" s="27"/>
      <c r="ACG42" s="27"/>
      <c r="ACH42" s="27"/>
      <c r="ACI42" s="27"/>
      <c r="ACJ42" s="27"/>
      <c r="ACK42" s="27"/>
      <c r="ACL42" s="27"/>
      <c r="ACM42" s="27"/>
      <c r="ACN42" s="27"/>
      <c r="ACO42" s="27"/>
      <c r="ACP42" s="27"/>
      <c r="ACQ42" s="27"/>
      <c r="ACR42" s="27"/>
      <c r="ACS42" s="27"/>
      <c r="ACT42" s="27"/>
      <c r="ACU42" s="27"/>
      <c r="ACV42" s="27"/>
      <c r="ACW42" s="27"/>
      <c r="ACX42" s="27"/>
      <c r="ACY42" s="27"/>
      <c r="ACZ42" s="27"/>
      <c r="ADA42" s="27"/>
      <c r="ADB42" s="27"/>
      <c r="ADC42" s="27"/>
      <c r="ADD42" s="27"/>
      <c r="ADE42" s="27"/>
      <c r="ADF42" s="27"/>
      <c r="ADG42" s="27"/>
      <c r="ADH42" s="27"/>
      <c r="ADI42" s="27"/>
      <c r="ADJ42" s="27"/>
      <c r="ADK42" s="27"/>
      <c r="ADL42" s="27"/>
      <c r="ADM42" s="27"/>
      <c r="ADN42" s="27"/>
      <c r="ADO42" s="27"/>
      <c r="ADP42" s="27"/>
      <c r="ADQ42" s="27"/>
      <c r="ADR42" s="27"/>
      <c r="ADS42" s="27"/>
      <c r="ADT42" s="27"/>
      <c r="ADU42" s="27"/>
      <c r="ADV42" s="27"/>
      <c r="ADW42" s="27"/>
      <c r="ADX42" s="27"/>
      <c r="ADY42" s="27"/>
      <c r="ADZ42" s="27"/>
      <c r="AEA42" s="27"/>
      <c r="AEB42" s="27"/>
      <c r="AEC42" s="27"/>
      <c r="AED42" s="27"/>
      <c r="AEE42" s="27"/>
      <c r="AEF42" s="27"/>
      <c r="AEG42" s="27"/>
      <c r="AEH42" s="27"/>
      <c r="AEI42" s="27"/>
      <c r="AEJ42" s="27"/>
      <c r="AEK42" s="27"/>
      <c r="AEL42" s="27"/>
      <c r="AEM42" s="27"/>
      <c r="AEN42" s="27"/>
      <c r="AEO42" s="27"/>
      <c r="AEP42" s="27"/>
      <c r="AEQ42" s="27"/>
      <c r="AER42" s="27"/>
      <c r="AES42" s="27"/>
      <c r="AET42" s="27"/>
      <c r="AEU42" s="27"/>
      <c r="AEV42" s="27"/>
      <c r="AEW42" s="27"/>
      <c r="AEX42" s="27"/>
      <c r="AEY42" s="27"/>
      <c r="AEZ42" s="27"/>
      <c r="AFA42" s="27"/>
      <c r="AFB42" s="27"/>
      <c r="AFC42" s="27"/>
      <c r="AFD42" s="27"/>
      <c r="AFE42" s="27"/>
      <c r="AFF42" s="27"/>
      <c r="AFG42" s="27"/>
      <c r="AFH42" s="27"/>
      <c r="AFI42" s="27"/>
      <c r="AFJ42" s="27"/>
      <c r="AFK42" s="27"/>
      <c r="AFL42" s="27"/>
      <c r="AFM42" s="27"/>
      <c r="AFN42" s="27"/>
      <c r="AFO42" s="27"/>
      <c r="AFP42" s="27"/>
      <c r="AFQ42" s="27"/>
      <c r="AFR42" s="27"/>
      <c r="AFS42" s="27"/>
      <c r="AFT42" s="27"/>
      <c r="AFU42" s="27"/>
      <c r="AFV42" s="27"/>
      <c r="AFW42" s="27"/>
      <c r="AFX42" s="27"/>
      <c r="AFY42" s="27"/>
      <c r="AFZ42" s="27"/>
      <c r="AGA42" s="27"/>
      <c r="AGB42" s="27"/>
      <c r="AGC42" s="27"/>
      <c r="AGD42" s="27"/>
      <c r="AGE42" s="27"/>
      <c r="AGF42" s="27"/>
      <c r="AGG42" s="27"/>
      <c r="AGH42" s="27"/>
      <c r="AGI42" s="27"/>
      <c r="AGJ42" s="27"/>
      <c r="AGK42" s="27"/>
      <c r="AGL42" s="27"/>
      <c r="AGM42" s="27"/>
      <c r="AGN42" s="27"/>
      <c r="AGO42" s="27"/>
      <c r="AGP42" s="27"/>
      <c r="AGQ42" s="27"/>
      <c r="AGR42" s="27"/>
      <c r="AGS42" s="27"/>
      <c r="AGT42" s="27"/>
      <c r="AGU42" s="27"/>
      <c r="AGV42" s="27"/>
      <c r="AGW42" s="27"/>
      <c r="AGX42" s="27"/>
      <c r="AGY42" s="27"/>
      <c r="AGZ42" s="27"/>
      <c r="AHA42" s="27"/>
      <c r="AHB42" s="27"/>
      <c r="AHC42" s="27"/>
      <c r="AHD42" s="27"/>
      <c r="AHE42" s="27"/>
      <c r="AHF42" s="27"/>
      <c r="AHG42" s="27"/>
      <c r="AHH42" s="27"/>
      <c r="AHI42" s="27"/>
      <c r="AHJ42" s="27"/>
      <c r="AHK42" s="27"/>
      <c r="AHL42" s="27"/>
      <c r="AHM42" s="27"/>
      <c r="AHN42" s="27"/>
      <c r="AHO42" s="27"/>
      <c r="AHP42" s="27"/>
      <c r="AHQ42" s="27"/>
      <c r="AHR42" s="27"/>
      <c r="AHS42" s="27"/>
      <c r="AHT42" s="27"/>
      <c r="AHU42" s="27"/>
      <c r="AHV42" s="27"/>
      <c r="AHW42" s="27"/>
      <c r="AHX42" s="27"/>
      <c r="AHY42" s="27"/>
      <c r="AHZ42" s="27"/>
      <c r="AIA42" s="27"/>
      <c r="AIB42" s="27"/>
      <c r="AIC42" s="27"/>
      <c r="AID42" s="27"/>
      <c r="AIE42" s="27"/>
      <c r="AIF42" s="27"/>
      <c r="AIG42" s="27"/>
      <c r="AIH42" s="27"/>
      <c r="AII42" s="27"/>
      <c r="AIJ42" s="27"/>
      <c r="AIK42" s="27"/>
      <c r="AIL42" s="27"/>
      <c r="AIM42" s="27"/>
      <c r="AIN42" s="27"/>
      <c r="AIO42" s="27"/>
      <c r="AIP42" s="27"/>
      <c r="AIQ42" s="27"/>
      <c r="AIR42" s="27"/>
      <c r="AIS42" s="27"/>
      <c r="AIT42" s="27"/>
      <c r="AIU42" s="27"/>
      <c r="AIV42" s="27"/>
      <c r="AIW42" s="27"/>
      <c r="AIX42" s="27"/>
      <c r="AIY42" s="27"/>
      <c r="AIZ42" s="27"/>
      <c r="AJA42" s="27"/>
      <c r="AJB42" s="27"/>
      <c r="AJC42" s="27"/>
      <c r="AJD42" s="27"/>
      <c r="AJE42" s="27"/>
      <c r="AJF42" s="27"/>
      <c r="AJG42" s="27"/>
      <c r="AJH42" s="27"/>
      <c r="AJI42" s="27"/>
      <c r="AJJ42" s="27"/>
      <c r="AJK42" s="27"/>
      <c r="AJL42" s="27"/>
      <c r="AJM42" s="27"/>
      <c r="AJN42" s="27"/>
      <c r="AJO42" s="27"/>
      <c r="AJP42" s="27"/>
      <c r="AJQ42" s="27"/>
      <c r="AJR42" s="27"/>
      <c r="AJS42" s="27"/>
      <c r="AJT42" s="27"/>
      <c r="AJU42" s="27"/>
      <c r="AJV42" s="27"/>
      <c r="AJW42" s="27"/>
      <c r="AJX42" s="27"/>
      <c r="AJY42" s="27"/>
      <c r="AJZ42" s="27"/>
      <c r="AKA42" s="27"/>
      <c r="AKB42" s="27"/>
      <c r="AKC42" s="27"/>
      <c r="AKD42" s="27"/>
      <c r="AKE42" s="27"/>
      <c r="AKF42" s="27"/>
      <c r="AKG42" s="27"/>
      <c r="AKH42" s="27"/>
      <c r="AKI42" s="27"/>
      <c r="AKJ42" s="27"/>
      <c r="AKK42" s="27"/>
      <c r="AKL42" s="27"/>
      <c r="AKM42" s="27"/>
      <c r="AKN42" s="27"/>
      <c r="AKO42" s="27"/>
      <c r="AKP42" s="27"/>
      <c r="AKQ42" s="27"/>
      <c r="AKR42" s="27"/>
      <c r="AKS42" s="27"/>
      <c r="AKT42" s="27"/>
      <c r="AKU42" s="27"/>
      <c r="AKV42" s="27"/>
      <c r="AKW42" s="27"/>
      <c r="AKX42" s="27"/>
      <c r="AKY42" s="27"/>
      <c r="AKZ42" s="27"/>
      <c r="ALA42" s="27"/>
      <c r="ALB42" s="27"/>
      <c r="ALC42" s="27"/>
      <c r="ALD42" s="27"/>
      <c r="ALE42" s="27"/>
      <c r="ALF42" s="27"/>
      <c r="ALG42" s="27"/>
      <c r="ALH42" s="27"/>
      <c r="ALI42" s="27"/>
      <c r="ALJ42" s="27"/>
      <c r="ALK42" s="27"/>
      <c r="ALL42" s="27"/>
      <c r="ALM42" s="27"/>
      <c r="ALN42" s="27"/>
      <c r="ALO42" s="27"/>
      <c r="ALP42" s="27"/>
      <c r="ALQ42" s="27"/>
      <c r="ALR42" s="27"/>
      <c r="ALS42" s="27"/>
      <c r="ALT42" s="27"/>
      <c r="ALU42" s="27"/>
      <c r="ALV42" s="27"/>
      <c r="ALW42" s="27"/>
      <c r="ALX42" s="27"/>
      <c r="ALY42" s="27"/>
      <c r="ALZ42" s="27"/>
      <c r="AMA42" s="27"/>
      <c r="AMB42" s="27"/>
      <c r="AMC42" s="27"/>
      <c r="AMD42" s="27"/>
      <c r="AME42" s="27"/>
      <c r="AMF42" s="27"/>
      <c r="AMG42" s="27"/>
      <c r="AMH42" s="27"/>
      <c r="AMI42" s="27"/>
      <c r="AMJ42" s="27"/>
      <c r="AMK42" s="27"/>
    </row>
    <row r="43" spans="1:1025" s="28" customFormat="1" ht="26.25" customHeight="1">
      <c r="A43" s="226" t="s">
        <v>67</v>
      </c>
      <c r="B43" s="428" t="s">
        <v>204</v>
      </c>
      <c r="C43" s="428"/>
      <c r="D43" s="428"/>
      <c r="E43" s="428"/>
      <c r="F43" s="428"/>
      <c r="G43" s="428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</row>
    <row r="44" spans="1:1025" s="28" customFormat="1" ht="38.25" customHeight="1">
      <c r="A44" s="226" t="s">
        <v>71</v>
      </c>
      <c r="B44" s="452" t="s">
        <v>75</v>
      </c>
      <c r="C44" s="453"/>
      <c r="D44" s="453"/>
      <c r="E44" s="453"/>
      <c r="F44" s="453"/>
      <c r="G44" s="454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  <c r="LG44" s="27"/>
      <c r="LH44" s="27"/>
      <c r="LI44" s="27"/>
      <c r="LJ44" s="27"/>
      <c r="LK44" s="27"/>
      <c r="LL44" s="27"/>
      <c r="LM44" s="27"/>
      <c r="LN44" s="27"/>
      <c r="LO44" s="27"/>
      <c r="LP44" s="27"/>
      <c r="LQ44" s="27"/>
      <c r="LR44" s="27"/>
      <c r="LS44" s="27"/>
      <c r="LT44" s="27"/>
      <c r="LU44" s="27"/>
      <c r="LV44" s="27"/>
      <c r="LW44" s="27"/>
      <c r="LX44" s="27"/>
      <c r="LY44" s="27"/>
      <c r="LZ44" s="27"/>
      <c r="MA44" s="27"/>
      <c r="MB44" s="27"/>
      <c r="MC44" s="27"/>
      <c r="MD44" s="27"/>
      <c r="ME44" s="27"/>
      <c r="MF44" s="27"/>
      <c r="MG44" s="27"/>
      <c r="MH44" s="27"/>
      <c r="MI44" s="27"/>
      <c r="MJ44" s="27"/>
      <c r="MK44" s="27"/>
      <c r="ML44" s="27"/>
      <c r="MM44" s="27"/>
      <c r="MN44" s="27"/>
      <c r="MO44" s="27"/>
      <c r="MP44" s="27"/>
      <c r="MQ44" s="27"/>
      <c r="MR44" s="27"/>
      <c r="MS44" s="27"/>
      <c r="MT44" s="27"/>
      <c r="MU44" s="27"/>
      <c r="MV44" s="27"/>
      <c r="MW44" s="27"/>
      <c r="MX44" s="27"/>
      <c r="MY44" s="27"/>
      <c r="MZ44" s="27"/>
      <c r="NA44" s="27"/>
      <c r="NB44" s="27"/>
      <c r="NC44" s="27"/>
      <c r="ND44" s="27"/>
      <c r="NE44" s="27"/>
      <c r="NF44" s="27"/>
      <c r="NG44" s="27"/>
      <c r="NH44" s="27"/>
      <c r="NI44" s="27"/>
      <c r="NJ44" s="27"/>
      <c r="NK44" s="27"/>
      <c r="NL44" s="27"/>
      <c r="NM44" s="27"/>
      <c r="NN44" s="27"/>
      <c r="NO44" s="27"/>
      <c r="NP44" s="27"/>
      <c r="NQ44" s="27"/>
      <c r="NR44" s="27"/>
      <c r="NS44" s="27"/>
      <c r="NT44" s="27"/>
      <c r="NU44" s="27"/>
      <c r="NV44" s="27"/>
      <c r="NW44" s="27"/>
      <c r="NX44" s="27"/>
      <c r="NY44" s="27"/>
      <c r="NZ44" s="27"/>
      <c r="OA44" s="27"/>
      <c r="OB44" s="27"/>
      <c r="OC44" s="27"/>
      <c r="OD44" s="27"/>
      <c r="OE44" s="27"/>
      <c r="OF44" s="27"/>
      <c r="OG44" s="27"/>
      <c r="OH44" s="27"/>
      <c r="OI44" s="27"/>
      <c r="OJ44" s="27"/>
      <c r="OK44" s="27"/>
      <c r="OL44" s="27"/>
      <c r="OM44" s="27"/>
      <c r="ON44" s="27"/>
      <c r="OO44" s="27"/>
      <c r="OP44" s="27"/>
      <c r="OQ44" s="27"/>
      <c r="OR44" s="27"/>
      <c r="OS44" s="27"/>
      <c r="OT44" s="27"/>
      <c r="OU44" s="27"/>
      <c r="OV44" s="27"/>
      <c r="OW44" s="27"/>
      <c r="OX44" s="27"/>
      <c r="OY44" s="27"/>
      <c r="OZ44" s="27"/>
      <c r="PA44" s="27"/>
      <c r="PB44" s="27"/>
      <c r="PC44" s="27"/>
      <c r="PD44" s="27"/>
      <c r="PE44" s="27"/>
      <c r="PF44" s="27"/>
      <c r="PG44" s="27"/>
      <c r="PH44" s="27"/>
      <c r="PI44" s="27"/>
      <c r="PJ44" s="27"/>
      <c r="PK44" s="27"/>
      <c r="PL44" s="27"/>
      <c r="PM44" s="27"/>
      <c r="PN44" s="27"/>
      <c r="PO44" s="27"/>
      <c r="PP44" s="27"/>
      <c r="PQ44" s="27"/>
      <c r="PR44" s="27"/>
      <c r="PS44" s="27"/>
      <c r="PT44" s="27"/>
      <c r="PU44" s="27"/>
      <c r="PV44" s="27"/>
      <c r="PW44" s="27"/>
      <c r="PX44" s="27"/>
      <c r="PY44" s="27"/>
      <c r="PZ44" s="27"/>
      <c r="QA44" s="27"/>
      <c r="QB44" s="27"/>
      <c r="QC44" s="27"/>
      <c r="QD44" s="27"/>
      <c r="QE44" s="27"/>
      <c r="QF44" s="27"/>
      <c r="QG44" s="27"/>
      <c r="QH44" s="27"/>
      <c r="QI44" s="27"/>
      <c r="QJ44" s="27"/>
      <c r="QK44" s="27"/>
      <c r="QL44" s="27"/>
      <c r="QM44" s="27"/>
      <c r="QN44" s="27"/>
      <c r="QO44" s="27"/>
      <c r="QP44" s="27"/>
      <c r="QQ44" s="27"/>
      <c r="QR44" s="27"/>
      <c r="QS44" s="27"/>
      <c r="QT44" s="27"/>
      <c r="QU44" s="27"/>
      <c r="QV44" s="27"/>
      <c r="QW44" s="27"/>
      <c r="QX44" s="27"/>
      <c r="QY44" s="27"/>
      <c r="QZ44" s="27"/>
      <c r="RA44" s="27"/>
      <c r="RB44" s="27"/>
      <c r="RC44" s="27"/>
      <c r="RD44" s="27"/>
      <c r="RE44" s="27"/>
      <c r="RF44" s="27"/>
      <c r="RG44" s="27"/>
      <c r="RH44" s="27"/>
      <c r="RI44" s="27"/>
      <c r="RJ44" s="27"/>
      <c r="RK44" s="27"/>
      <c r="RL44" s="27"/>
      <c r="RM44" s="27"/>
      <c r="RN44" s="27"/>
      <c r="RO44" s="27"/>
      <c r="RP44" s="27"/>
      <c r="RQ44" s="27"/>
      <c r="RR44" s="27"/>
      <c r="RS44" s="27"/>
      <c r="RT44" s="27"/>
      <c r="RU44" s="27"/>
      <c r="RV44" s="27"/>
      <c r="RW44" s="27"/>
      <c r="RX44" s="27"/>
      <c r="RY44" s="27"/>
      <c r="RZ44" s="27"/>
      <c r="SA44" s="27"/>
      <c r="SB44" s="27"/>
      <c r="SC44" s="27"/>
      <c r="SD44" s="27"/>
      <c r="SE44" s="27"/>
      <c r="SF44" s="27"/>
      <c r="SG44" s="27"/>
      <c r="SH44" s="27"/>
      <c r="SI44" s="27"/>
      <c r="SJ44" s="27"/>
      <c r="SK44" s="27"/>
      <c r="SL44" s="27"/>
      <c r="SM44" s="27"/>
      <c r="SN44" s="27"/>
      <c r="SO44" s="27"/>
      <c r="SP44" s="27"/>
      <c r="SQ44" s="27"/>
      <c r="SR44" s="27"/>
      <c r="SS44" s="27"/>
      <c r="ST44" s="27"/>
      <c r="SU44" s="27"/>
      <c r="SV44" s="27"/>
      <c r="SW44" s="27"/>
      <c r="SX44" s="27"/>
      <c r="SY44" s="27"/>
      <c r="SZ44" s="27"/>
      <c r="TA44" s="27"/>
      <c r="TB44" s="27"/>
      <c r="TC44" s="27"/>
      <c r="TD44" s="27"/>
      <c r="TE44" s="27"/>
      <c r="TF44" s="27"/>
      <c r="TG44" s="27"/>
      <c r="TH44" s="27"/>
      <c r="TI44" s="27"/>
      <c r="TJ44" s="27"/>
      <c r="TK44" s="27"/>
      <c r="TL44" s="27"/>
      <c r="TM44" s="27"/>
      <c r="TN44" s="27"/>
      <c r="TO44" s="27"/>
      <c r="TP44" s="27"/>
      <c r="TQ44" s="27"/>
      <c r="TR44" s="27"/>
      <c r="TS44" s="27"/>
      <c r="TT44" s="27"/>
      <c r="TU44" s="27"/>
      <c r="TV44" s="27"/>
      <c r="TW44" s="27"/>
      <c r="TX44" s="27"/>
      <c r="TY44" s="27"/>
      <c r="TZ44" s="27"/>
      <c r="UA44" s="27"/>
      <c r="UB44" s="27"/>
      <c r="UC44" s="27"/>
      <c r="UD44" s="27"/>
      <c r="UE44" s="27"/>
      <c r="UF44" s="27"/>
      <c r="UG44" s="27"/>
      <c r="UH44" s="27"/>
      <c r="UI44" s="27"/>
      <c r="UJ44" s="27"/>
      <c r="UK44" s="27"/>
      <c r="UL44" s="27"/>
      <c r="UM44" s="27"/>
      <c r="UN44" s="27"/>
      <c r="UO44" s="27"/>
      <c r="UP44" s="27"/>
      <c r="UQ44" s="27"/>
      <c r="UR44" s="27"/>
      <c r="US44" s="27"/>
      <c r="UT44" s="27"/>
      <c r="UU44" s="27"/>
      <c r="UV44" s="27"/>
      <c r="UW44" s="27"/>
      <c r="UX44" s="27"/>
      <c r="UY44" s="27"/>
      <c r="UZ44" s="27"/>
      <c r="VA44" s="27"/>
      <c r="VB44" s="27"/>
      <c r="VC44" s="27"/>
      <c r="VD44" s="27"/>
      <c r="VE44" s="27"/>
      <c r="VF44" s="27"/>
      <c r="VG44" s="27"/>
      <c r="VH44" s="27"/>
      <c r="VI44" s="27"/>
      <c r="VJ44" s="27"/>
      <c r="VK44" s="27"/>
      <c r="VL44" s="27"/>
      <c r="VM44" s="27"/>
      <c r="VN44" s="27"/>
      <c r="VO44" s="27"/>
      <c r="VP44" s="27"/>
      <c r="VQ44" s="27"/>
      <c r="VR44" s="27"/>
      <c r="VS44" s="27"/>
      <c r="VT44" s="27"/>
      <c r="VU44" s="27"/>
      <c r="VV44" s="27"/>
      <c r="VW44" s="27"/>
      <c r="VX44" s="27"/>
      <c r="VY44" s="27"/>
      <c r="VZ44" s="27"/>
      <c r="WA44" s="27"/>
      <c r="WB44" s="27"/>
      <c r="WC44" s="27"/>
      <c r="WD44" s="27"/>
      <c r="WE44" s="27"/>
      <c r="WF44" s="27"/>
      <c r="WG44" s="27"/>
      <c r="WH44" s="27"/>
      <c r="WI44" s="27"/>
      <c r="WJ44" s="27"/>
      <c r="WK44" s="27"/>
      <c r="WL44" s="27"/>
      <c r="WM44" s="27"/>
      <c r="WN44" s="27"/>
      <c r="WO44" s="27"/>
      <c r="WP44" s="27"/>
      <c r="WQ44" s="27"/>
      <c r="WR44" s="27"/>
      <c r="WS44" s="27"/>
      <c r="WT44" s="27"/>
      <c r="WU44" s="27"/>
      <c r="WV44" s="27"/>
      <c r="WW44" s="27"/>
      <c r="WX44" s="27"/>
      <c r="WY44" s="27"/>
      <c r="WZ44" s="27"/>
      <c r="XA44" s="27"/>
      <c r="XB44" s="27"/>
      <c r="XC44" s="27"/>
      <c r="XD44" s="27"/>
      <c r="XE44" s="27"/>
      <c r="XF44" s="27"/>
      <c r="XG44" s="27"/>
      <c r="XH44" s="27"/>
      <c r="XI44" s="27"/>
      <c r="XJ44" s="27"/>
      <c r="XK44" s="27"/>
      <c r="XL44" s="27"/>
      <c r="XM44" s="27"/>
      <c r="XN44" s="27"/>
      <c r="XO44" s="27"/>
      <c r="XP44" s="27"/>
      <c r="XQ44" s="27"/>
      <c r="XR44" s="27"/>
      <c r="XS44" s="27"/>
      <c r="XT44" s="27"/>
      <c r="XU44" s="27"/>
      <c r="XV44" s="27"/>
      <c r="XW44" s="27"/>
      <c r="XX44" s="27"/>
      <c r="XY44" s="27"/>
      <c r="XZ44" s="27"/>
      <c r="YA44" s="27"/>
      <c r="YB44" s="27"/>
      <c r="YC44" s="27"/>
      <c r="YD44" s="27"/>
      <c r="YE44" s="27"/>
      <c r="YF44" s="27"/>
      <c r="YG44" s="27"/>
      <c r="YH44" s="27"/>
      <c r="YI44" s="27"/>
      <c r="YJ44" s="27"/>
      <c r="YK44" s="27"/>
      <c r="YL44" s="27"/>
      <c r="YM44" s="27"/>
      <c r="YN44" s="27"/>
      <c r="YO44" s="27"/>
      <c r="YP44" s="27"/>
      <c r="YQ44" s="27"/>
      <c r="YR44" s="27"/>
      <c r="YS44" s="27"/>
      <c r="YT44" s="27"/>
      <c r="YU44" s="27"/>
      <c r="YV44" s="27"/>
      <c r="YW44" s="27"/>
      <c r="YX44" s="27"/>
      <c r="YY44" s="27"/>
      <c r="YZ44" s="27"/>
      <c r="ZA44" s="27"/>
      <c r="ZB44" s="27"/>
      <c r="ZC44" s="27"/>
      <c r="ZD44" s="27"/>
      <c r="ZE44" s="27"/>
      <c r="ZF44" s="27"/>
      <c r="ZG44" s="27"/>
      <c r="ZH44" s="27"/>
      <c r="ZI44" s="27"/>
      <c r="ZJ44" s="27"/>
      <c r="ZK44" s="27"/>
      <c r="ZL44" s="27"/>
      <c r="ZM44" s="27"/>
      <c r="ZN44" s="27"/>
      <c r="ZO44" s="27"/>
      <c r="ZP44" s="27"/>
      <c r="ZQ44" s="27"/>
      <c r="ZR44" s="27"/>
      <c r="ZS44" s="27"/>
      <c r="ZT44" s="27"/>
      <c r="ZU44" s="27"/>
      <c r="ZV44" s="27"/>
      <c r="ZW44" s="27"/>
      <c r="ZX44" s="27"/>
      <c r="ZY44" s="27"/>
      <c r="ZZ44" s="27"/>
      <c r="AAA44" s="27"/>
      <c r="AAB44" s="27"/>
      <c r="AAC44" s="27"/>
      <c r="AAD44" s="27"/>
      <c r="AAE44" s="27"/>
      <c r="AAF44" s="27"/>
      <c r="AAG44" s="27"/>
      <c r="AAH44" s="27"/>
      <c r="AAI44" s="27"/>
      <c r="AAJ44" s="27"/>
      <c r="AAK44" s="27"/>
      <c r="AAL44" s="27"/>
      <c r="AAM44" s="27"/>
      <c r="AAN44" s="27"/>
      <c r="AAO44" s="27"/>
      <c r="AAP44" s="27"/>
      <c r="AAQ44" s="27"/>
      <c r="AAR44" s="27"/>
      <c r="AAS44" s="27"/>
      <c r="AAT44" s="27"/>
      <c r="AAU44" s="27"/>
      <c r="AAV44" s="27"/>
      <c r="AAW44" s="27"/>
      <c r="AAX44" s="27"/>
      <c r="AAY44" s="27"/>
      <c r="AAZ44" s="27"/>
      <c r="ABA44" s="27"/>
      <c r="ABB44" s="27"/>
      <c r="ABC44" s="27"/>
      <c r="ABD44" s="27"/>
      <c r="ABE44" s="27"/>
      <c r="ABF44" s="27"/>
      <c r="ABG44" s="27"/>
      <c r="ABH44" s="27"/>
      <c r="ABI44" s="27"/>
      <c r="ABJ44" s="27"/>
      <c r="ABK44" s="27"/>
      <c r="ABL44" s="27"/>
      <c r="ABM44" s="27"/>
      <c r="ABN44" s="27"/>
      <c r="ABO44" s="27"/>
      <c r="ABP44" s="27"/>
      <c r="ABQ44" s="27"/>
      <c r="ABR44" s="27"/>
      <c r="ABS44" s="27"/>
      <c r="ABT44" s="27"/>
      <c r="ABU44" s="27"/>
      <c r="ABV44" s="27"/>
      <c r="ABW44" s="27"/>
      <c r="ABX44" s="27"/>
      <c r="ABY44" s="27"/>
      <c r="ABZ44" s="27"/>
      <c r="ACA44" s="27"/>
      <c r="ACB44" s="27"/>
      <c r="ACC44" s="27"/>
      <c r="ACD44" s="27"/>
      <c r="ACE44" s="27"/>
      <c r="ACF44" s="27"/>
      <c r="ACG44" s="27"/>
      <c r="ACH44" s="27"/>
      <c r="ACI44" s="27"/>
      <c r="ACJ44" s="27"/>
      <c r="ACK44" s="27"/>
      <c r="ACL44" s="27"/>
      <c r="ACM44" s="27"/>
      <c r="ACN44" s="27"/>
      <c r="ACO44" s="27"/>
      <c r="ACP44" s="27"/>
      <c r="ACQ44" s="27"/>
      <c r="ACR44" s="27"/>
      <c r="ACS44" s="27"/>
      <c r="ACT44" s="27"/>
      <c r="ACU44" s="27"/>
      <c r="ACV44" s="27"/>
      <c r="ACW44" s="27"/>
      <c r="ACX44" s="27"/>
      <c r="ACY44" s="27"/>
      <c r="ACZ44" s="27"/>
      <c r="ADA44" s="27"/>
      <c r="ADB44" s="27"/>
      <c r="ADC44" s="27"/>
      <c r="ADD44" s="27"/>
      <c r="ADE44" s="27"/>
      <c r="ADF44" s="27"/>
      <c r="ADG44" s="27"/>
      <c r="ADH44" s="27"/>
      <c r="ADI44" s="27"/>
      <c r="ADJ44" s="27"/>
      <c r="ADK44" s="27"/>
      <c r="ADL44" s="27"/>
      <c r="ADM44" s="27"/>
      <c r="ADN44" s="27"/>
      <c r="ADO44" s="27"/>
      <c r="ADP44" s="27"/>
      <c r="ADQ44" s="27"/>
      <c r="ADR44" s="27"/>
      <c r="ADS44" s="27"/>
      <c r="ADT44" s="27"/>
      <c r="ADU44" s="27"/>
      <c r="ADV44" s="27"/>
      <c r="ADW44" s="27"/>
      <c r="ADX44" s="27"/>
      <c r="ADY44" s="27"/>
      <c r="ADZ44" s="27"/>
      <c r="AEA44" s="27"/>
      <c r="AEB44" s="27"/>
      <c r="AEC44" s="27"/>
      <c r="AED44" s="27"/>
      <c r="AEE44" s="27"/>
      <c r="AEF44" s="27"/>
      <c r="AEG44" s="27"/>
      <c r="AEH44" s="27"/>
      <c r="AEI44" s="27"/>
      <c r="AEJ44" s="27"/>
      <c r="AEK44" s="27"/>
      <c r="AEL44" s="27"/>
      <c r="AEM44" s="27"/>
      <c r="AEN44" s="27"/>
      <c r="AEO44" s="27"/>
      <c r="AEP44" s="27"/>
      <c r="AEQ44" s="27"/>
      <c r="AER44" s="27"/>
      <c r="AES44" s="27"/>
      <c r="AET44" s="27"/>
      <c r="AEU44" s="27"/>
      <c r="AEV44" s="27"/>
      <c r="AEW44" s="27"/>
      <c r="AEX44" s="27"/>
      <c r="AEY44" s="27"/>
      <c r="AEZ44" s="27"/>
      <c r="AFA44" s="27"/>
      <c r="AFB44" s="27"/>
      <c r="AFC44" s="27"/>
      <c r="AFD44" s="27"/>
      <c r="AFE44" s="27"/>
      <c r="AFF44" s="27"/>
      <c r="AFG44" s="27"/>
      <c r="AFH44" s="27"/>
      <c r="AFI44" s="27"/>
      <c r="AFJ44" s="27"/>
      <c r="AFK44" s="27"/>
      <c r="AFL44" s="27"/>
      <c r="AFM44" s="27"/>
      <c r="AFN44" s="27"/>
      <c r="AFO44" s="27"/>
      <c r="AFP44" s="27"/>
      <c r="AFQ44" s="27"/>
      <c r="AFR44" s="27"/>
      <c r="AFS44" s="27"/>
      <c r="AFT44" s="27"/>
      <c r="AFU44" s="27"/>
      <c r="AFV44" s="27"/>
      <c r="AFW44" s="27"/>
      <c r="AFX44" s="27"/>
      <c r="AFY44" s="27"/>
      <c r="AFZ44" s="27"/>
      <c r="AGA44" s="27"/>
      <c r="AGB44" s="27"/>
      <c r="AGC44" s="27"/>
      <c r="AGD44" s="27"/>
      <c r="AGE44" s="27"/>
      <c r="AGF44" s="27"/>
      <c r="AGG44" s="27"/>
      <c r="AGH44" s="27"/>
      <c r="AGI44" s="27"/>
      <c r="AGJ44" s="27"/>
      <c r="AGK44" s="27"/>
      <c r="AGL44" s="27"/>
      <c r="AGM44" s="27"/>
      <c r="AGN44" s="27"/>
      <c r="AGO44" s="27"/>
      <c r="AGP44" s="27"/>
      <c r="AGQ44" s="27"/>
      <c r="AGR44" s="27"/>
      <c r="AGS44" s="27"/>
      <c r="AGT44" s="27"/>
      <c r="AGU44" s="27"/>
      <c r="AGV44" s="27"/>
      <c r="AGW44" s="27"/>
      <c r="AGX44" s="27"/>
      <c r="AGY44" s="27"/>
      <c r="AGZ44" s="27"/>
      <c r="AHA44" s="27"/>
      <c r="AHB44" s="27"/>
      <c r="AHC44" s="27"/>
      <c r="AHD44" s="27"/>
      <c r="AHE44" s="27"/>
      <c r="AHF44" s="27"/>
      <c r="AHG44" s="27"/>
      <c r="AHH44" s="27"/>
      <c r="AHI44" s="27"/>
      <c r="AHJ44" s="27"/>
      <c r="AHK44" s="27"/>
      <c r="AHL44" s="27"/>
      <c r="AHM44" s="27"/>
      <c r="AHN44" s="27"/>
      <c r="AHO44" s="27"/>
      <c r="AHP44" s="27"/>
      <c r="AHQ44" s="27"/>
      <c r="AHR44" s="27"/>
      <c r="AHS44" s="27"/>
      <c r="AHT44" s="27"/>
      <c r="AHU44" s="27"/>
      <c r="AHV44" s="27"/>
      <c r="AHW44" s="27"/>
      <c r="AHX44" s="27"/>
      <c r="AHY44" s="27"/>
      <c r="AHZ44" s="27"/>
      <c r="AIA44" s="27"/>
      <c r="AIB44" s="27"/>
      <c r="AIC44" s="27"/>
      <c r="AID44" s="27"/>
      <c r="AIE44" s="27"/>
      <c r="AIF44" s="27"/>
      <c r="AIG44" s="27"/>
      <c r="AIH44" s="27"/>
      <c r="AII44" s="27"/>
      <c r="AIJ44" s="27"/>
      <c r="AIK44" s="27"/>
      <c r="AIL44" s="27"/>
      <c r="AIM44" s="27"/>
      <c r="AIN44" s="27"/>
      <c r="AIO44" s="27"/>
      <c r="AIP44" s="27"/>
      <c r="AIQ44" s="27"/>
      <c r="AIR44" s="27"/>
      <c r="AIS44" s="27"/>
      <c r="AIT44" s="27"/>
      <c r="AIU44" s="27"/>
      <c r="AIV44" s="27"/>
      <c r="AIW44" s="27"/>
      <c r="AIX44" s="27"/>
      <c r="AIY44" s="27"/>
      <c r="AIZ44" s="27"/>
      <c r="AJA44" s="27"/>
      <c r="AJB44" s="27"/>
      <c r="AJC44" s="27"/>
      <c r="AJD44" s="27"/>
      <c r="AJE44" s="27"/>
      <c r="AJF44" s="27"/>
      <c r="AJG44" s="27"/>
      <c r="AJH44" s="27"/>
      <c r="AJI44" s="27"/>
      <c r="AJJ44" s="27"/>
      <c r="AJK44" s="27"/>
      <c r="AJL44" s="27"/>
      <c r="AJM44" s="27"/>
      <c r="AJN44" s="27"/>
      <c r="AJO44" s="27"/>
      <c r="AJP44" s="27"/>
      <c r="AJQ44" s="27"/>
      <c r="AJR44" s="27"/>
      <c r="AJS44" s="27"/>
      <c r="AJT44" s="27"/>
      <c r="AJU44" s="27"/>
      <c r="AJV44" s="27"/>
      <c r="AJW44" s="27"/>
      <c r="AJX44" s="27"/>
      <c r="AJY44" s="27"/>
      <c r="AJZ44" s="27"/>
      <c r="AKA44" s="27"/>
      <c r="AKB44" s="27"/>
      <c r="AKC44" s="27"/>
      <c r="AKD44" s="27"/>
      <c r="AKE44" s="27"/>
      <c r="AKF44" s="27"/>
      <c r="AKG44" s="27"/>
      <c r="AKH44" s="27"/>
      <c r="AKI44" s="27"/>
      <c r="AKJ44" s="27"/>
      <c r="AKK44" s="27"/>
      <c r="AKL44" s="27"/>
      <c r="AKM44" s="27"/>
      <c r="AKN44" s="27"/>
      <c r="AKO44" s="27"/>
      <c r="AKP44" s="27"/>
      <c r="AKQ44" s="27"/>
      <c r="AKR44" s="27"/>
      <c r="AKS44" s="27"/>
      <c r="AKT44" s="27"/>
      <c r="AKU44" s="27"/>
      <c r="AKV44" s="27"/>
      <c r="AKW44" s="27"/>
      <c r="AKX44" s="27"/>
      <c r="AKY44" s="27"/>
      <c r="AKZ44" s="27"/>
      <c r="ALA44" s="27"/>
      <c r="ALB44" s="27"/>
      <c r="ALC44" s="27"/>
      <c r="ALD44" s="27"/>
      <c r="ALE44" s="27"/>
      <c r="ALF44" s="27"/>
      <c r="ALG44" s="27"/>
      <c r="ALH44" s="27"/>
      <c r="ALI44" s="27"/>
      <c r="ALJ44" s="27"/>
      <c r="ALK44" s="27"/>
      <c r="ALL44" s="27"/>
      <c r="ALM44" s="27"/>
      <c r="ALN44" s="27"/>
      <c r="ALO44" s="27"/>
      <c r="ALP44" s="27"/>
      <c r="ALQ44" s="27"/>
      <c r="ALR44" s="27"/>
      <c r="ALS44" s="27"/>
      <c r="ALT44" s="27"/>
      <c r="ALU44" s="27"/>
      <c r="ALV44" s="27"/>
      <c r="ALW44" s="27"/>
      <c r="ALX44" s="27"/>
      <c r="ALY44" s="27"/>
      <c r="ALZ44" s="27"/>
      <c r="AMA44" s="27"/>
      <c r="AMB44" s="27"/>
      <c r="AMC44" s="27"/>
      <c r="AMD44" s="27"/>
      <c r="AME44" s="27"/>
      <c r="AMF44" s="27"/>
      <c r="AMG44" s="27"/>
      <c r="AMH44" s="27"/>
      <c r="AMI44" s="27"/>
      <c r="AMJ44" s="27"/>
      <c r="AMK44" s="27"/>
    </row>
    <row r="45" spans="1:1025" s="28" customFormat="1">
      <c r="A45" s="104"/>
      <c r="B45" s="105"/>
      <c r="C45" s="105"/>
      <c r="D45" s="105"/>
      <c r="E45" s="105"/>
      <c r="F45" s="105"/>
      <c r="G45" s="105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  <c r="ALC45" s="27"/>
      <c r="ALD45" s="27"/>
      <c r="ALE45" s="27"/>
      <c r="ALF45" s="27"/>
      <c r="ALG45" s="27"/>
      <c r="ALH45" s="27"/>
      <c r="ALI45" s="27"/>
      <c r="ALJ45" s="27"/>
      <c r="ALK45" s="27"/>
      <c r="ALL45" s="27"/>
      <c r="ALM45" s="27"/>
      <c r="ALN45" s="27"/>
      <c r="ALO45" s="27"/>
      <c r="ALP45" s="27"/>
      <c r="ALQ45" s="27"/>
      <c r="ALR45" s="27"/>
      <c r="ALS45" s="27"/>
      <c r="ALT45" s="27"/>
      <c r="ALU45" s="27"/>
      <c r="ALV45" s="27"/>
      <c r="ALW45" s="27"/>
      <c r="ALX45" s="27"/>
      <c r="ALY45" s="27"/>
      <c r="ALZ45" s="27"/>
      <c r="AMA45" s="27"/>
      <c r="AMB45" s="27"/>
      <c r="AMC45" s="27"/>
      <c r="AMD45" s="27"/>
      <c r="AME45" s="27"/>
      <c r="AMF45" s="27"/>
      <c r="AMG45" s="27"/>
      <c r="AMH45" s="27"/>
      <c r="AMI45" s="27"/>
      <c r="AMJ45" s="27"/>
      <c r="AMK45" s="27"/>
    </row>
    <row r="46" spans="1:1025">
      <c r="A46" s="31"/>
      <c r="B46" s="21"/>
      <c r="C46" s="21"/>
      <c r="D46" s="78"/>
      <c r="E46" s="65"/>
      <c r="F46" s="65"/>
      <c r="G46" s="73"/>
      <c r="H46" s="3"/>
    </row>
    <row r="47" spans="1:1025" ht="24.75" customHeight="1">
      <c r="A47" s="82" t="s">
        <v>34</v>
      </c>
      <c r="B47" s="455" t="s">
        <v>160</v>
      </c>
      <c r="C47" s="455"/>
      <c r="D47" s="455"/>
      <c r="E47" s="455"/>
      <c r="F47" s="455"/>
      <c r="G47" s="455"/>
      <c r="H47" s="3"/>
    </row>
    <row r="48" spans="1:1025" ht="15" customHeight="1">
      <c r="A48" s="84"/>
      <c r="B48" s="442" t="s">
        <v>76</v>
      </c>
      <c r="C48" s="443"/>
      <c r="D48" s="444"/>
      <c r="E48" s="458" t="s">
        <v>19</v>
      </c>
      <c r="F48" s="459"/>
      <c r="G48" s="85" t="s">
        <v>18</v>
      </c>
      <c r="H48" s="3"/>
    </row>
    <row r="49" spans="1:1025" s="26" customFormat="1" ht="15" customHeight="1">
      <c r="A49" s="25" t="s">
        <v>8</v>
      </c>
      <c r="B49" s="271" t="s">
        <v>26</v>
      </c>
      <c r="C49" s="272"/>
      <c r="D49" s="273"/>
      <c r="E49" s="456">
        <v>0.2</v>
      </c>
      <c r="F49" s="457"/>
      <c r="G49" s="204">
        <f>ROUND((G34+G42)*E49,2)</f>
        <v>739.32</v>
      </c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  <c r="OA49" s="24"/>
      <c r="OB49" s="24"/>
      <c r="OC49" s="24"/>
      <c r="OD49" s="24"/>
      <c r="OE49" s="24"/>
      <c r="OF49" s="24"/>
      <c r="OG49" s="24"/>
      <c r="OH49" s="24"/>
      <c r="OI49" s="24"/>
      <c r="OJ49" s="24"/>
      <c r="OK49" s="24"/>
      <c r="OL49" s="24"/>
      <c r="OM49" s="24"/>
      <c r="ON49" s="24"/>
      <c r="OO49" s="24"/>
      <c r="OP49" s="24"/>
      <c r="OQ49" s="24"/>
      <c r="OR49" s="24"/>
      <c r="OS49" s="24"/>
      <c r="OT49" s="24"/>
      <c r="OU49" s="24"/>
      <c r="OV49" s="24"/>
      <c r="OW49" s="24"/>
      <c r="OX49" s="24"/>
      <c r="OY49" s="24"/>
      <c r="OZ49" s="24"/>
      <c r="PA49" s="24"/>
      <c r="PB49" s="24"/>
      <c r="PC49" s="24"/>
      <c r="PD49" s="24"/>
      <c r="PE49" s="24"/>
      <c r="PF49" s="24"/>
      <c r="PG49" s="24"/>
      <c r="PH49" s="24"/>
      <c r="PI49" s="24"/>
      <c r="PJ49" s="24"/>
      <c r="PK49" s="24"/>
      <c r="PL49" s="24"/>
      <c r="PM49" s="24"/>
      <c r="PN49" s="24"/>
      <c r="PO49" s="24"/>
      <c r="PP49" s="24"/>
      <c r="PQ49" s="24"/>
      <c r="PR49" s="24"/>
      <c r="PS49" s="24"/>
      <c r="PT49" s="24"/>
      <c r="PU49" s="24"/>
      <c r="PV49" s="24"/>
      <c r="PW49" s="24"/>
      <c r="PX49" s="24"/>
      <c r="PY49" s="24"/>
      <c r="PZ49" s="24"/>
      <c r="QA49" s="24"/>
      <c r="QB49" s="24"/>
      <c r="QC49" s="24"/>
      <c r="QD49" s="24"/>
      <c r="QE49" s="24"/>
      <c r="QF49" s="24"/>
      <c r="QG49" s="24"/>
      <c r="QH49" s="24"/>
      <c r="QI49" s="24"/>
      <c r="QJ49" s="24"/>
      <c r="QK49" s="24"/>
      <c r="QL49" s="24"/>
      <c r="QM49" s="24"/>
      <c r="QN49" s="24"/>
      <c r="QO49" s="24"/>
      <c r="QP49" s="24"/>
      <c r="QQ49" s="24"/>
      <c r="QR49" s="24"/>
      <c r="QS49" s="24"/>
      <c r="QT49" s="24"/>
      <c r="QU49" s="24"/>
      <c r="QV49" s="24"/>
      <c r="QW49" s="24"/>
      <c r="QX49" s="24"/>
      <c r="QY49" s="24"/>
      <c r="QZ49" s="24"/>
      <c r="RA49" s="24"/>
      <c r="RB49" s="24"/>
      <c r="RC49" s="24"/>
      <c r="RD49" s="24"/>
      <c r="RE49" s="24"/>
      <c r="RF49" s="24"/>
      <c r="RG49" s="24"/>
      <c r="RH49" s="24"/>
      <c r="RI49" s="24"/>
      <c r="RJ49" s="24"/>
      <c r="RK49" s="24"/>
      <c r="RL49" s="24"/>
      <c r="RM49" s="24"/>
      <c r="RN49" s="24"/>
      <c r="RO49" s="24"/>
      <c r="RP49" s="24"/>
      <c r="RQ49" s="24"/>
      <c r="RR49" s="24"/>
      <c r="RS49" s="24"/>
      <c r="RT49" s="24"/>
      <c r="RU49" s="24"/>
      <c r="RV49" s="24"/>
      <c r="RW49" s="24"/>
      <c r="RX49" s="24"/>
      <c r="RY49" s="24"/>
      <c r="RZ49" s="24"/>
      <c r="SA49" s="24"/>
      <c r="SB49" s="24"/>
      <c r="SC49" s="24"/>
      <c r="SD49" s="24"/>
      <c r="SE49" s="24"/>
      <c r="SF49" s="24"/>
      <c r="SG49" s="24"/>
      <c r="SH49" s="24"/>
      <c r="SI49" s="24"/>
      <c r="SJ49" s="24"/>
      <c r="SK49" s="24"/>
      <c r="SL49" s="24"/>
      <c r="SM49" s="24"/>
      <c r="SN49" s="24"/>
      <c r="SO49" s="24"/>
      <c r="SP49" s="24"/>
      <c r="SQ49" s="24"/>
      <c r="SR49" s="24"/>
      <c r="SS49" s="24"/>
      <c r="ST49" s="24"/>
      <c r="SU49" s="24"/>
      <c r="SV49" s="24"/>
      <c r="SW49" s="24"/>
      <c r="SX49" s="24"/>
      <c r="SY49" s="24"/>
      <c r="SZ49" s="24"/>
      <c r="TA49" s="24"/>
      <c r="TB49" s="24"/>
      <c r="TC49" s="24"/>
      <c r="TD49" s="24"/>
      <c r="TE49" s="24"/>
      <c r="TF49" s="24"/>
      <c r="TG49" s="24"/>
      <c r="TH49" s="24"/>
      <c r="TI49" s="24"/>
      <c r="TJ49" s="24"/>
      <c r="TK49" s="24"/>
      <c r="TL49" s="24"/>
      <c r="TM49" s="24"/>
      <c r="TN49" s="24"/>
      <c r="TO49" s="24"/>
      <c r="TP49" s="24"/>
      <c r="TQ49" s="24"/>
      <c r="TR49" s="24"/>
      <c r="TS49" s="24"/>
      <c r="TT49" s="24"/>
      <c r="TU49" s="24"/>
      <c r="TV49" s="24"/>
      <c r="TW49" s="24"/>
      <c r="TX49" s="24"/>
      <c r="TY49" s="24"/>
      <c r="TZ49" s="24"/>
      <c r="UA49" s="24"/>
      <c r="UB49" s="24"/>
      <c r="UC49" s="24"/>
      <c r="UD49" s="24"/>
      <c r="UE49" s="24"/>
      <c r="UF49" s="24"/>
      <c r="UG49" s="24"/>
      <c r="UH49" s="24"/>
      <c r="UI49" s="24"/>
      <c r="UJ49" s="24"/>
      <c r="UK49" s="24"/>
      <c r="UL49" s="24"/>
      <c r="UM49" s="24"/>
      <c r="UN49" s="24"/>
      <c r="UO49" s="24"/>
      <c r="UP49" s="24"/>
      <c r="UQ49" s="24"/>
      <c r="UR49" s="24"/>
      <c r="US49" s="24"/>
      <c r="UT49" s="24"/>
      <c r="UU49" s="24"/>
      <c r="UV49" s="24"/>
      <c r="UW49" s="24"/>
      <c r="UX49" s="24"/>
      <c r="UY49" s="24"/>
      <c r="UZ49" s="24"/>
      <c r="VA49" s="24"/>
      <c r="VB49" s="24"/>
      <c r="VC49" s="24"/>
      <c r="VD49" s="24"/>
      <c r="VE49" s="24"/>
      <c r="VF49" s="24"/>
      <c r="VG49" s="24"/>
      <c r="VH49" s="24"/>
      <c r="VI49" s="24"/>
      <c r="VJ49" s="24"/>
      <c r="VK49" s="24"/>
      <c r="VL49" s="24"/>
      <c r="VM49" s="24"/>
      <c r="VN49" s="24"/>
      <c r="VO49" s="24"/>
      <c r="VP49" s="24"/>
      <c r="VQ49" s="24"/>
      <c r="VR49" s="24"/>
      <c r="VS49" s="24"/>
      <c r="VT49" s="24"/>
      <c r="VU49" s="24"/>
      <c r="VV49" s="24"/>
      <c r="VW49" s="24"/>
      <c r="VX49" s="24"/>
      <c r="VY49" s="24"/>
      <c r="VZ49" s="24"/>
      <c r="WA49" s="24"/>
      <c r="WB49" s="24"/>
      <c r="WC49" s="24"/>
      <c r="WD49" s="24"/>
      <c r="WE49" s="24"/>
      <c r="WF49" s="24"/>
      <c r="WG49" s="24"/>
      <c r="WH49" s="24"/>
      <c r="WI49" s="24"/>
      <c r="WJ49" s="24"/>
      <c r="WK49" s="24"/>
      <c r="WL49" s="24"/>
      <c r="WM49" s="24"/>
      <c r="WN49" s="24"/>
      <c r="WO49" s="24"/>
      <c r="WP49" s="24"/>
      <c r="WQ49" s="24"/>
      <c r="WR49" s="24"/>
      <c r="WS49" s="24"/>
      <c r="WT49" s="24"/>
      <c r="WU49" s="24"/>
      <c r="WV49" s="24"/>
      <c r="WW49" s="24"/>
      <c r="WX49" s="24"/>
      <c r="WY49" s="24"/>
      <c r="WZ49" s="24"/>
      <c r="XA49" s="24"/>
      <c r="XB49" s="24"/>
      <c r="XC49" s="24"/>
      <c r="XD49" s="24"/>
      <c r="XE49" s="24"/>
      <c r="XF49" s="24"/>
      <c r="XG49" s="24"/>
      <c r="XH49" s="24"/>
      <c r="XI49" s="24"/>
      <c r="XJ49" s="24"/>
      <c r="XK49" s="24"/>
      <c r="XL49" s="24"/>
      <c r="XM49" s="24"/>
      <c r="XN49" s="24"/>
      <c r="XO49" s="24"/>
      <c r="XP49" s="24"/>
      <c r="XQ49" s="24"/>
      <c r="XR49" s="24"/>
      <c r="XS49" s="24"/>
      <c r="XT49" s="24"/>
      <c r="XU49" s="24"/>
      <c r="XV49" s="24"/>
      <c r="XW49" s="24"/>
      <c r="XX49" s="24"/>
      <c r="XY49" s="24"/>
      <c r="XZ49" s="24"/>
      <c r="YA49" s="24"/>
      <c r="YB49" s="24"/>
      <c r="YC49" s="24"/>
      <c r="YD49" s="24"/>
      <c r="YE49" s="24"/>
      <c r="YF49" s="24"/>
      <c r="YG49" s="24"/>
      <c r="YH49" s="24"/>
      <c r="YI49" s="24"/>
      <c r="YJ49" s="24"/>
      <c r="YK49" s="24"/>
      <c r="YL49" s="24"/>
      <c r="YM49" s="24"/>
      <c r="YN49" s="24"/>
      <c r="YO49" s="24"/>
      <c r="YP49" s="24"/>
      <c r="YQ49" s="24"/>
      <c r="YR49" s="24"/>
      <c r="YS49" s="24"/>
      <c r="YT49" s="24"/>
      <c r="YU49" s="24"/>
      <c r="YV49" s="24"/>
      <c r="YW49" s="24"/>
      <c r="YX49" s="24"/>
      <c r="YY49" s="24"/>
      <c r="YZ49" s="24"/>
      <c r="ZA49" s="24"/>
      <c r="ZB49" s="24"/>
      <c r="ZC49" s="24"/>
      <c r="ZD49" s="24"/>
      <c r="ZE49" s="24"/>
      <c r="ZF49" s="24"/>
      <c r="ZG49" s="24"/>
      <c r="ZH49" s="24"/>
      <c r="ZI49" s="24"/>
      <c r="ZJ49" s="24"/>
      <c r="ZK49" s="24"/>
      <c r="ZL49" s="24"/>
      <c r="ZM49" s="24"/>
      <c r="ZN49" s="24"/>
      <c r="ZO49" s="24"/>
      <c r="ZP49" s="24"/>
      <c r="ZQ49" s="24"/>
      <c r="ZR49" s="24"/>
      <c r="ZS49" s="24"/>
      <c r="ZT49" s="24"/>
      <c r="ZU49" s="24"/>
      <c r="ZV49" s="24"/>
      <c r="ZW49" s="24"/>
      <c r="ZX49" s="24"/>
      <c r="ZY49" s="24"/>
      <c r="ZZ49" s="24"/>
      <c r="AAA49" s="24"/>
      <c r="AAB49" s="24"/>
      <c r="AAC49" s="24"/>
      <c r="AAD49" s="24"/>
      <c r="AAE49" s="24"/>
      <c r="AAF49" s="24"/>
      <c r="AAG49" s="24"/>
      <c r="AAH49" s="24"/>
      <c r="AAI49" s="24"/>
      <c r="AAJ49" s="24"/>
      <c r="AAK49" s="24"/>
      <c r="AAL49" s="24"/>
      <c r="AAM49" s="24"/>
      <c r="AAN49" s="24"/>
      <c r="AAO49" s="24"/>
      <c r="AAP49" s="24"/>
      <c r="AAQ49" s="24"/>
      <c r="AAR49" s="24"/>
      <c r="AAS49" s="24"/>
      <c r="AAT49" s="24"/>
      <c r="AAU49" s="24"/>
      <c r="AAV49" s="24"/>
      <c r="AAW49" s="24"/>
      <c r="AAX49" s="24"/>
      <c r="AAY49" s="24"/>
      <c r="AAZ49" s="24"/>
      <c r="ABA49" s="24"/>
      <c r="ABB49" s="24"/>
      <c r="ABC49" s="24"/>
      <c r="ABD49" s="24"/>
      <c r="ABE49" s="24"/>
      <c r="ABF49" s="24"/>
      <c r="ABG49" s="24"/>
      <c r="ABH49" s="24"/>
      <c r="ABI49" s="24"/>
      <c r="ABJ49" s="24"/>
      <c r="ABK49" s="24"/>
      <c r="ABL49" s="24"/>
      <c r="ABM49" s="24"/>
      <c r="ABN49" s="24"/>
      <c r="ABO49" s="24"/>
      <c r="ABP49" s="24"/>
      <c r="ABQ49" s="24"/>
      <c r="ABR49" s="24"/>
      <c r="ABS49" s="24"/>
      <c r="ABT49" s="24"/>
      <c r="ABU49" s="24"/>
      <c r="ABV49" s="24"/>
      <c r="ABW49" s="24"/>
      <c r="ABX49" s="24"/>
      <c r="ABY49" s="24"/>
      <c r="ABZ49" s="24"/>
      <c r="ACA49" s="24"/>
      <c r="ACB49" s="24"/>
      <c r="ACC49" s="24"/>
      <c r="ACD49" s="24"/>
      <c r="ACE49" s="24"/>
      <c r="ACF49" s="24"/>
      <c r="ACG49" s="24"/>
      <c r="ACH49" s="24"/>
      <c r="ACI49" s="24"/>
      <c r="ACJ49" s="24"/>
      <c r="ACK49" s="24"/>
      <c r="ACL49" s="24"/>
      <c r="ACM49" s="24"/>
      <c r="ACN49" s="24"/>
      <c r="ACO49" s="24"/>
      <c r="ACP49" s="24"/>
      <c r="ACQ49" s="24"/>
      <c r="ACR49" s="24"/>
      <c r="ACS49" s="24"/>
      <c r="ACT49" s="24"/>
      <c r="ACU49" s="24"/>
      <c r="ACV49" s="24"/>
      <c r="ACW49" s="24"/>
      <c r="ACX49" s="24"/>
      <c r="ACY49" s="24"/>
      <c r="ACZ49" s="24"/>
      <c r="ADA49" s="24"/>
      <c r="ADB49" s="24"/>
      <c r="ADC49" s="24"/>
      <c r="ADD49" s="24"/>
      <c r="ADE49" s="24"/>
      <c r="ADF49" s="24"/>
      <c r="ADG49" s="24"/>
      <c r="ADH49" s="24"/>
      <c r="ADI49" s="24"/>
      <c r="ADJ49" s="24"/>
      <c r="ADK49" s="24"/>
      <c r="ADL49" s="24"/>
      <c r="ADM49" s="24"/>
      <c r="ADN49" s="24"/>
      <c r="ADO49" s="24"/>
      <c r="ADP49" s="24"/>
      <c r="ADQ49" s="24"/>
      <c r="ADR49" s="24"/>
      <c r="ADS49" s="24"/>
      <c r="ADT49" s="24"/>
      <c r="ADU49" s="24"/>
      <c r="ADV49" s="24"/>
      <c r="ADW49" s="24"/>
      <c r="ADX49" s="24"/>
      <c r="ADY49" s="24"/>
      <c r="ADZ49" s="24"/>
      <c r="AEA49" s="24"/>
      <c r="AEB49" s="24"/>
      <c r="AEC49" s="24"/>
      <c r="AED49" s="24"/>
      <c r="AEE49" s="24"/>
      <c r="AEF49" s="24"/>
      <c r="AEG49" s="24"/>
      <c r="AEH49" s="24"/>
      <c r="AEI49" s="24"/>
      <c r="AEJ49" s="24"/>
      <c r="AEK49" s="24"/>
      <c r="AEL49" s="24"/>
      <c r="AEM49" s="24"/>
      <c r="AEN49" s="24"/>
      <c r="AEO49" s="24"/>
      <c r="AEP49" s="24"/>
      <c r="AEQ49" s="24"/>
      <c r="AER49" s="24"/>
      <c r="AES49" s="24"/>
      <c r="AET49" s="24"/>
      <c r="AEU49" s="24"/>
      <c r="AEV49" s="24"/>
      <c r="AEW49" s="24"/>
      <c r="AEX49" s="24"/>
      <c r="AEY49" s="24"/>
      <c r="AEZ49" s="24"/>
      <c r="AFA49" s="24"/>
      <c r="AFB49" s="24"/>
      <c r="AFC49" s="24"/>
      <c r="AFD49" s="24"/>
      <c r="AFE49" s="24"/>
      <c r="AFF49" s="24"/>
      <c r="AFG49" s="24"/>
      <c r="AFH49" s="24"/>
      <c r="AFI49" s="24"/>
      <c r="AFJ49" s="24"/>
      <c r="AFK49" s="24"/>
      <c r="AFL49" s="24"/>
      <c r="AFM49" s="24"/>
      <c r="AFN49" s="24"/>
      <c r="AFO49" s="24"/>
      <c r="AFP49" s="24"/>
      <c r="AFQ49" s="24"/>
      <c r="AFR49" s="24"/>
      <c r="AFS49" s="24"/>
      <c r="AFT49" s="24"/>
      <c r="AFU49" s="24"/>
      <c r="AFV49" s="24"/>
      <c r="AFW49" s="24"/>
      <c r="AFX49" s="24"/>
      <c r="AFY49" s="24"/>
      <c r="AFZ49" s="24"/>
      <c r="AGA49" s="24"/>
      <c r="AGB49" s="24"/>
      <c r="AGC49" s="24"/>
      <c r="AGD49" s="24"/>
      <c r="AGE49" s="24"/>
      <c r="AGF49" s="24"/>
      <c r="AGG49" s="24"/>
      <c r="AGH49" s="24"/>
      <c r="AGI49" s="24"/>
      <c r="AGJ49" s="24"/>
      <c r="AGK49" s="24"/>
      <c r="AGL49" s="24"/>
      <c r="AGM49" s="24"/>
      <c r="AGN49" s="24"/>
      <c r="AGO49" s="24"/>
      <c r="AGP49" s="24"/>
      <c r="AGQ49" s="24"/>
      <c r="AGR49" s="24"/>
      <c r="AGS49" s="24"/>
      <c r="AGT49" s="24"/>
      <c r="AGU49" s="24"/>
      <c r="AGV49" s="24"/>
      <c r="AGW49" s="24"/>
      <c r="AGX49" s="24"/>
      <c r="AGY49" s="24"/>
      <c r="AGZ49" s="24"/>
      <c r="AHA49" s="24"/>
      <c r="AHB49" s="24"/>
      <c r="AHC49" s="24"/>
      <c r="AHD49" s="24"/>
      <c r="AHE49" s="24"/>
      <c r="AHF49" s="24"/>
      <c r="AHG49" s="24"/>
      <c r="AHH49" s="24"/>
      <c r="AHI49" s="24"/>
      <c r="AHJ49" s="24"/>
      <c r="AHK49" s="24"/>
      <c r="AHL49" s="24"/>
      <c r="AHM49" s="24"/>
      <c r="AHN49" s="24"/>
      <c r="AHO49" s="24"/>
      <c r="AHP49" s="24"/>
      <c r="AHQ49" s="24"/>
      <c r="AHR49" s="24"/>
      <c r="AHS49" s="24"/>
      <c r="AHT49" s="24"/>
      <c r="AHU49" s="24"/>
      <c r="AHV49" s="24"/>
      <c r="AHW49" s="24"/>
      <c r="AHX49" s="24"/>
      <c r="AHY49" s="24"/>
      <c r="AHZ49" s="24"/>
      <c r="AIA49" s="24"/>
      <c r="AIB49" s="24"/>
      <c r="AIC49" s="24"/>
      <c r="AID49" s="24"/>
      <c r="AIE49" s="24"/>
      <c r="AIF49" s="24"/>
      <c r="AIG49" s="24"/>
      <c r="AIH49" s="24"/>
      <c r="AII49" s="24"/>
      <c r="AIJ49" s="24"/>
      <c r="AIK49" s="24"/>
      <c r="AIL49" s="24"/>
      <c r="AIM49" s="24"/>
      <c r="AIN49" s="24"/>
      <c r="AIO49" s="24"/>
      <c r="AIP49" s="24"/>
      <c r="AIQ49" s="24"/>
      <c r="AIR49" s="24"/>
      <c r="AIS49" s="24"/>
      <c r="AIT49" s="24"/>
      <c r="AIU49" s="24"/>
      <c r="AIV49" s="24"/>
      <c r="AIW49" s="24"/>
      <c r="AIX49" s="24"/>
      <c r="AIY49" s="24"/>
      <c r="AIZ49" s="24"/>
      <c r="AJA49" s="24"/>
      <c r="AJB49" s="24"/>
      <c r="AJC49" s="24"/>
      <c r="AJD49" s="24"/>
      <c r="AJE49" s="24"/>
      <c r="AJF49" s="24"/>
      <c r="AJG49" s="24"/>
      <c r="AJH49" s="24"/>
      <c r="AJI49" s="24"/>
      <c r="AJJ49" s="24"/>
      <c r="AJK49" s="24"/>
      <c r="AJL49" s="24"/>
      <c r="AJM49" s="24"/>
      <c r="AJN49" s="24"/>
      <c r="AJO49" s="24"/>
      <c r="AJP49" s="24"/>
      <c r="AJQ49" s="24"/>
      <c r="AJR49" s="24"/>
      <c r="AJS49" s="24"/>
      <c r="AJT49" s="24"/>
      <c r="AJU49" s="24"/>
      <c r="AJV49" s="24"/>
      <c r="AJW49" s="24"/>
      <c r="AJX49" s="24"/>
      <c r="AJY49" s="24"/>
      <c r="AJZ49" s="24"/>
      <c r="AKA49" s="24"/>
      <c r="AKB49" s="24"/>
      <c r="AKC49" s="24"/>
      <c r="AKD49" s="24"/>
      <c r="AKE49" s="24"/>
      <c r="AKF49" s="24"/>
      <c r="AKG49" s="24"/>
      <c r="AKH49" s="24"/>
      <c r="AKI49" s="24"/>
      <c r="AKJ49" s="24"/>
      <c r="AKK49" s="24"/>
      <c r="AKL49" s="24"/>
      <c r="AKM49" s="24"/>
      <c r="AKN49" s="24"/>
      <c r="AKO49" s="24"/>
      <c r="AKP49" s="24"/>
      <c r="AKQ49" s="24"/>
      <c r="AKR49" s="24"/>
      <c r="AKS49" s="24"/>
      <c r="AKT49" s="24"/>
      <c r="AKU49" s="24"/>
      <c r="AKV49" s="24"/>
      <c r="AKW49" s="24"/>
      <c r="AKX49" s="24"/>
      <c r="AKY49" s="24"/>
      <c r="AKZ49" s="24"/>
      <c r="ALA49" s="24"/>
      <c r="ALB49" s="24"/>
      <c r="ALC49" s="24"/>
      <c r="ALD49" s="24"/>
      <c r="ALE49" s="24"/>
      <c r="ALF49" s="24"/>
      <c r="ALG49" s="24"/>
      <c r="ALH49" s="24"/>
      <c r="ALI49" s="24"/>
      <c r="ALJ49" s="24"/>
      <c r="ALK49" s="24"/>
      <c r="ALL49" s="24"/>
      <c r="ALM49" s="24"/>
      <c r="ALN49" s="24"/>
      <c r="ALO49" s="24"/>
      <c r="ALP49" s="24"/>
      <c r="ALQ49" s="24"/>
      <c r="ALR49" s="24"/>
      <c r="ALS49" s="24"/>
      <c r="ALT49" s="24"/>
      <c r="ALU49" s="24"/>
      <c r="ALV49" s="24"/>
      <c r="ALW49" s="24"/>
      <c r="ALX49" s="24"/>
      <c r="ALY49" s="24"/>
      <c r="ALZ49" s="24"/>
      <c r="AMA49" s="24"/>
      <c r="AMB49" s="24"/>
      <c r="AMC49" s="24"/>
      <c r="AMD49" s="24"/>
      <c r="AME49" s="24"/>
      <c r="AMF49" s="24"/>
      <c r="AMG49" s="24"/>
      <c r="AMH49" s="24"/>
      <c r="AMI49" s="24"/>
      <c r="AMJ49" s="24"/>
      <c r="AMK49" s="24"/>
    </row>
    <row r="50" spans="1:1025" s="26" customFormat="1" ht="15" customHeight="1">
      <c r="A50" s="25" t="s">
        <v>10</v>
      </c>
      <c r="B50" s="271" t="s">
        <v>35</v>
      </c>
      <c r="C50" s="272"/>
      <c r="D50" s="273"/>
      <c r="E50" s="320">
        <v>2.5000000000000001E-2</v>
      </c>
      <c r="F50" s="321"/>
      <c r="G50" s="204">
        <f>ROUND((G34+G42)*E50,2)</f>
        <v>92.42</v>
      </c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  <c r="KL50" s="24"/>
      <c r="KM50" s="24"/>
      <c r="KN50" s="24"/>
      <c r="KO50" s="24"/>
      <c r="KP50" s="24"/>
      <c r="KQ50" s="24"/>
      <c r="KR50" s="24"/>
      <c r="KS50" s="24"/>
      <c r="KT50" s="24"/>
      <c r="KU50" s="24"/>
      <c r="KV50" s="24"/>
      <c r="KW50" s="24"/>
      <c r="KX50" s="24"/>
      <c r="KY50" s="24"/>
      <c r="KZ50" s="24"/>
      <c r="LA50" s="24"/>
      <c r="LB50" s="24"/>
      <c r="LC50" s="24"/>
      <c r="LD50" s="24"/>
      <c r="LE50" s="24"/>
      <c r="LF50" s="24"/>
      <c r="LG50" s="24"/>
      <c r="LH50" s="24"/>
      <c r="LI50" s="24"/>
      <c r="LJ50" s="24"/>
      <c r="LK50" s="24"/>
      <c r="LL50" s="24"/>
      <c r="LM50" s="24"/>
      <c r="LN50" s="24"/>
      <c r="LO50" s="24"/>
      <c r="LP50" s="24"/>
      <c r="LQ50" s="24"/>
      <c r="LR50" s="24"/>
      <c r="LS50" s="24"/>
      <c r="LT50" s="24"/>
      <c r="LU50" s="24"/>
      <c r="LV50" s="24"/>
      <c r="LW50" s="24"/>
      <c r="LX50" s="24"/>
      <c r="LY50" s="24"/>
      <c r="LZ50" s="24"/>
      <c r="MA50" s="24"/>
      <c r="MB50" s="24"/>
      <c r="MC50" s="24"/>
      <c r="MD50" s="24"/>
      <c r="ME50" s="24"/>
      <c r="MF50" s="24"/>
      <c r="MG50" s="24"/>
      <c r="MH50" s="24"/>
      <c r="MI50" s="24"/>
      <c r="MJ50" s="24"/>
      <c r="MK50" s="24"/>
      <c r="ML50" s="24"/>
      <c r="MM50" s="24"/>
      <c r="MN50" s="24"/>
      <c r="MO50" s="24"/>
      <c r="MP50" s="24"/>
      <c r="MQ50" s="24"/>
      <c r="MR50" s="24"/>
      <c r="MS50" s="24"/>
      <c r="MT50" s="24"/>
      <c r="MU50" s="24"/>
      <c r="MV50" s="24"/>
      <c r="MW50" s="24"/>
      <c r="MX50" s="24"/>
      <c r="MY50" s="24"/>
      <c r="MZ50" s="24"/>
      <c r="NA50" s="24"/>
      <c r="NB50" s="24"/>
      <c r="NC50" s="24"/>
      <c r="ND50" s="24"/>
      <c r="NE50" s="24"/>
      <c r="NF50" s="24"/>
      <c r="NG50" s="24"/>
      <c r="NH50" s="24"/>
      <c r="NI50" s="24"/>
      <c r="NJ50" s="24"/>
      <c r="NK50" s="24"/>
      <c r="NL50" s="24"/>
      <c r="NM50" s="24"/>
      <c r="NN50" s="24"/>
      <c r="NO50" s="24"/>
      <c r="NP50" s="24"/>
      <c r="NQ50" s="24"/>
      <c r="NR50" s="24"/>
      <c r="NS50" s="24"/>
      <c r="NT50" s="24"/>
      <c r="NU50" s="24"/>
      <c r="NV50" s="24"/>
      <c r="NW50" s="24"/>
      <c r="NX50" s="24"/>
      <c r="NY50" s="24"/>
      <c r="NZ50" s="24"/>
      <c r="OA50" s="24"/>
      <c r="OB50" s="24"/>
      <c r="OC50" s="24"/>
      <c r="OD50" s="24"/>
      <c r="OE50" s="24"/>
      <c r="OF50" s="24"/>
      <c r="OG50" s="24"/>
      <c r="OH50" s="24"/>
      <c r="OI50" s="24"/>
      <c r="OJ50" s="24"/>
      <c r="OK50" s="24"/>
      <c r="OL50" s="24"/>
      <c r="OM50" s="24"/>
      <c r="ON50" s="24"/>
      <c r="OO50" s="24"/>
      <c r="OP50" s="24"/>
      <c r="OQ50" s="24"/>
      <c r="OR50" s="24"/>
      <c r="OS50" s="24"/>
      <c r="OT50" s="24"/>
      <c r="OU50" s="24"/>
      <c r="OV50" s="24"/>
      <c r="OW50" s="24"/>
      <c r="OX50" s="24"/>
      <c r="OY50" s="24"/>
      <c r="OZ50" s="24"/>
      <c r="PA50" s="24"/>
      <c r="PB50" s="24"/>
      <c r="PC50" s="24"/>
      <c r="PD50" s="24"/>
      <c r="PE50" s="24"/>
      <c r="PF50" s="24"/>
      <c r="PG50" s="24"/>
      <c r="PH50" s="24"/>
      <c r="PI50" s="24"/>
      <c r="PJ50" s="24"/>
      <c r="PK50" s="24"/>
      <c r="PL50" s="24"/>
      <c r="PM50" s="24"/>
      <c r="PN50" s="24"/>
      <c r="PO50" s="24"/>
      <c r="PP50" s="24"/>
      <c r="PQ50" s="24"/>
      <c r="PR50" s="24"/>
      <c r="PS50" s="24"/>
      <c r="PT50" s="24"/>
      <c r="PU50" s="24"/>
      <c r="PV50" s="24"/>
      <c r="PW50" s="24"/>
      <c r="PX50" s="24"/>
      <c r="PY50" s="24"/>
      <c r="PZ50" s="24"/>
      <c r="QA50" s="24"/>
      <c r="QB50" s="24"/>
      <c r="QC50" s="24"/>
      <c r="QD50" s="24"/>
      <c r="QE50" s="24"/>
      <c r="QF50" s="24"/>
      <c r="QG50" s="24"/>
      <c r="QH50" s="24"/>
      <c r="QI50" s="24"/>
      <c r="QJ50" s="24"/>
      <c r="QK50" s="24"/>
      <c r="QL50" s="24"/>
      <c r="QM50" s="24"/>
      <c r="QN50" s="24"/>
      <c r="QO50" s="24"/>
      <c r="QP50" s="24"/>
      <c r="QQ50" s="24"/>
      <c r="QR50" s="24"/>
      <c r="QS50" s="24"/>
      <c r="QT50" s="24"/>
      <c r="QU50" s="24"/>
      <c r="QV50" s="24"/>
      <c r="QW50" s="24"/>
      <c r="QX50" s="24"/>
      <c r="QY50" s="24"/>
      <c r="QZ50" s="24"/>
      <c r="RA50" s="24"/>
      <c r="RB50" s="24"/>
      <c r="RC50" s="24"/>
      <c r="RD50" s="24"/>
      <c r="RE50" s="24"/>
      <c r="RF50" s="24"/>
      <c r="RG50" s="24"/>
      <c r="RH50" s="24"/>
      <c r="RI50" s="24"/>
      <c r="RJ50" s="24"/>
      <c r="RK50" s="24"/>
      <c r="RL50" s="24"/>
      <c r="RM50" s="24"/>
      <c r="RN50" s="24"/>
      <c r="RO50" s="24"/>
      <c r="RP50" s="24"/>
      <c r="RQ50" s="24"/>
      <c r="RR50" s="24"/>
      <c r="RS50" s="24"/>
      <c r="RT50" s="24"/>
      <c r="RU50" s="24"/>
      <c r="RV50" s="24"/>
      <c r="RW50" s="24"/>
      <c r="RX50" s="24"/>
      <c r="RY50" s="24"/>
      <c r="RZ50" s="24"/>
      <c r="SA50" s="24"/>
      <c r="SB50" s="24"/>
      <c r="SC50" s="24"/>
      <c r="SD50" s="24"/>
      <c r="SE50" s="24"/>
      <c r="SF50" s="24"/>
      <c r="SG50" s="24"/>
      <c r="SH50" s="24"/>
      <c r="SI50" s="24"/>
      <c r="SJ50" s="24"/>
      <c r="SK50" s="24"/>
      <c r="SL50" s="24"/>
      <c r="SM50" s="24"/>
      <c r="SN50" s="24"/>
      <c r="SO50" s="24"/>
      <c r="SP50" s="24"/>
      <c r="SQ50" s="24"/>
      <c r="SR50" s="24"/>
      <c r="SS50" s="24"/>
      <c r="ST50" s="24"/>
      <c r="SU50" s="24"/>
      <c r="SV50" s="24"/>
      <c r="SW50" s="24"/>
      <c r="SX50" s="24"/>
      <c r="SY50" s="24"/>
      <c r="SZ50" s="24"/>
      <c r="TA50" s="24"/>
      <c r="TB50" s="24"/>
      <c r="TC50" s="24"/>
      <c r="TD50" s="24"/>
      <c r="TE50" s="24"/>
      <c r="TF50" s="24"/>
      <c r="TG50" s="24"/>
      <c r="TH50" s="24"/>
      <c r="TI50" s="24"/>
      <c r="TJ50" s="24"/>
      <c r="TK50" s="24"/>
      <c r="TL50" s="24"/>
      <c r="TM50" s="24"/>
      <c r="TN50" s="24"/>
      <c r="TO50" s="24"/>
      <c r="TP50" s="24"/>
      <c r="TQ50" s="24"/>
      <c r="TR50" s="24"/>
      <c r="TS50" s="24"/>
      <c r="TT50" s="24"/>
      <c r="TU50" s="24"/>
      <c r="TV50" s="24"/>
      <c r="TW50" s="24"/>
      <c r="TX50" s="24"/>
      <c r="TY50" s="24"/>
      <c r="TZ50" s="24"/>
      <c r="UA50" s="24"/>
      <c r="UB50" s="24"/>
      <c r="UC50" s="24"/>
      <c r="UD50" s="24"/>
      <c r="UE50" s="24"/>
      <c r="UF50" s="24"/>
      <c r="UG50" s="24"/>
      <c r="UH50" s="24"/>
      <c r="UI50" s="24"/>
      <c r="UJ50" s="24"/>
      <c r="UK50" s="24"/>
      <c r="UL50" s="24"/>
      <c r="UM50" s="24"/>
      <c r="UN50" s="24"/>
      <c r="UO50" s="24"/>
      <c r="UP50" s="24"/>
      <c r="UQ50" s="24"/>
      <c r="UR50" s="24"/>
      <c r="US50" s="24"/>
      <c r="UT50" s="24"/>
      <c r="UU50" s="24"/>
      <c r="UV50" s="24"/>
      <c r="UW50" s="24"/>
      <c r="UX50" s="24"/>
      <c r="UY50" s="24"/>
      <c r="UZ50" s="24"/>
      <c r="VA50" s="24"/>
      <c r="VB50" s="24"/>
      <c r="VC50" s="24"/>
      <c r="VD50" s="24"/>
      <c r="VE50" s="24"/>
      <c r="VF50" s="24"/>
      <c r="VG50" s="24"/>
      <c r="VH50" s="24"/>
      <c r="VI50" s="24"/>
      <c r="VJ50" s="24"/>
      <c r="VK50" s="24"/>
      <c r="VL50" s="24"/>
      <c r="VM50" s="24"/>
      <c r="VN50" s="24"/>
      <c r="VO50" s="24"/>
      <c r="VP50" s="24"/>
      <c r="VQ50" s="24"/>
      <c r="VR50" s="24"/>
      <c r="VS50" s="24"/>
      <c r="VT50" s="24"/>
      <c r="VU50" s="24"/>
      <c r="VV50" s="24"/>
      <c r="VW50" s="24"/>
      <c r="VX50" s="24"/>
      <c r="VY50" s="24"/>
      <c r="VZ50" s="24"/>
      <c r="WA50" s="24"/>
      <c r="WB50" s="24"/>
      <c r="WC50" s="24"/>
      <c r="WD50" s="24"/>
      <c r="WE50" s="24"/>
      <c r="WF50" s="24"/>
      <c r="WG50" s="24"/>
      <c r="WH50" s="24"/>
      <c r="WI50" s="24"/>
      <c r="WJ50" s="24"/>
      <c r="WK50" s="24"/>
      <c r="WL50" s="24"/>
      <c r="WM50" s="24"/>
      <c r="WN50" s="24"/>
      <c r="WO50" s="24"/>
      <c r="WP50" s="24"/>
      <c r="WQ50" s="24"/>
      <c r="WR50" s="24"/>
      <c r="WS50" s="24"/>
      <c r="WT50" s="24"/>
      <c r="WU50" s="24"/>
      <c r="WV50" s="24"/>
      <c r="WW50" s="24"/>
      <c r="WX50" s="24"/>
      <c r="WY50" s="24"/>
      <c r="WZ50" s="24"/>
      <c r="XA50" s="24"/>
      <c r="XB50" s="24"/>
      <c r="XC50" s="24"/>
      <c r="XD50" s="24"/>
      <c r="XE50" s="24"/>
      <c r="XF50" s="24"/>
      <c r="XG50" s="24"/>
      <c r="XH50" s="24"/>
      <c r="XI50" s="24"/>
      <c r="XJ50" s="24"/>
      <c r="XK50" s="24"/>
      <c r="XL50" s="24"/>
      <c r="XM50" s="24"/>
      <c r="XN50" s="24"/>
      <c r="XO50" s="24"/>
      <c r="XP50" s="24"/>
      <c r="XQ50" s="24"/>
      <c r="XR50" s="24"/>
      <c r="XS50" s="24"/>
      <c r="XT50" s="24"/>
      <c r="XU50" s="24"/>
      <c r="XV50" s="24"/>
      <c r="XW50" s="24"/>
      <c r="XX50" s="24"/>
      <c r="XY50" s="24"/>
      <c r="XZ50" s="24"/>
      <c r="YA50" s="24"/>
      <c r="YB50" s="24"/>
      <c r="YC50" s="24"/>
      <c r="YD50" s="24"/>
      <c r="YE50" s="24"/>
      <c r="YF50" s="24"/>
      <c r="YG50" s="24"/>
      <c r="YH50" s="24"/>
      <c r="YI50" s="24"/>
      <c r="YJ50" s="24"/>
      <c r="YK50" s="24"/>
      <c r="YL50" s="24"/>
      <c r="YM50" s="24"/>
      <c r="YN50" s="24"/>
      <c r="YO50" s="24"/>
      <c r="YP50" s="24"/>
      <c r="YQ50" s="24"/>
      <c r="YR50" s="24"/>
      <c r="YS50" s="24"/>
      <c r="YT50" s="24"/>
      <c r="YU50" s="24"/>
      <c r="YV50" s="24"/>
      <c r="YW50" s="24"/>
      <c r="YX50" s="24"/>
      <c r="YY50" s="24"/>
      <c r="YZ50" s="24"/>
      <c r="ZA50" s="24"/>
      <c r="ZB50" s="24"/>
      <c r="ZC50" s="24"/>
      <c r="ZD50" s="24"/>
      <c r="ZE50" s="24"/>
      <c r="ZF50" s="24"/>
      <c r="ZG50" s="24"/>
      <c r="ZH50" s="24"/>
      <c r="ZI50" s="24"/>
      <c r="ZJ50" s="24"/>
      <c r="ZK50" s="24"/>
      <c r="ZL50" s="24"/>
      <c r="ZM50" s="24"/>
      <c r="ZN50" s="24"/>
      <c r="ZO50" s="24"/>
      <c r="ZP50" s="24"/>
      <c r="ZQ50" s="24"/>
      <c r="ZR50" s="24"/>
      <c r="ZS50" s="24"/>
      <c r="ZT50" s="24"/>
      <c r="ZU50" s="24"/>
      <c r="ZV50" s="24"/>
      <c r="ZW50" s="24"/>
      <c r="ZX50" s="24"/>
      <c r="ZY50" s="24"/>
      <c r="ZZ50" s="24"/>
      <c r="AAA50" s="24"/>
      <c r="AAB50" s="24"/>
      <c r="AAC50" s="24"/>
      <c r="AAD50" s="24"/>
      <c r="AAE50" s="24"/>
      <c r="AAF50" s="24"/>
      <c r="AAG50" s="24"/>
      <c r="AAH50" s="24"/>
      <c r="AAI50" s="24"/>
      <c r="AAJ50" s="24"/>
      <c r="AAK50" s="24"/>
      <c r="AAL50" s="24"/>
      <c r="AAM50" s="24"/>
      <c r="AAN50" s="24"/>
      <c r="AAO50" s="24"/>
      <c r="AAP50" s="24"/>
      <c r="AAQ50" s="24"/>
      <c r="AAR50" s="24"/>
      <c r="AAS50" s="24"/>
      <c r="AAT50" s="24"/>
      <c r="AAU50" s="24"/>
      <c r="AAV50" s="24"/>
      <c r="AAW50" s="24"/>
      <c r="AAX50" s="24"/>
      <c r="AAY50" s="24"/>
      <c r="AAZ50" s="24"/>
      <c r="ABA50" s="24"/>
      <c r="ABB50" s="24"/>
      <c r="ABC50" s="24"/>
      <c r="ABD50" s="24"/>
      <c r="ABE50" s="24"/>
      <c r="ABF50" s="24"/>
      <c r="ABG50" s="24"/>
      <c r="ABH50" s="24"/>
      <c r="ABI50" s="24"/>
      <c r="ABJ50" s="24"/>
      <c r="ABK50" s="24"/>
      <c r="ABL50" s="24"/>
      <c r="ABM50" s="24"/>
      <c r="ABN50" s="24"/>
      <c r="ABO50" s="24"/>
      <c r="ABP50" s="24"/>
      <c r="ABQ50" s="24"/>
      <c r="ABR50" s="24"/>
      <c r="ABS50" s="24"/>
      <c r="ABT50" s="24"/>
      <c r="ABU50" s="24"/>
      <c r="ABV50" s="24"/>
      <c r="ABW50" s="24"/>
      <c r="ABX50" s="24"/>
      <c r="ABY50" s="24"/>
      <c r="ABZ50" s="24"/>
      <c r="ACA50" s="24"/>
      <c r="ACB50" s="24"/>
      <c r="ACC50" s="24"/>
      <c r="ACD50" s="24"/>
      <c r="ACE50" s="24"/>
      <c r="ACF50" s="24"/>
      <c r="ACG50" s="24"/>
      <c r="ACH50" s="24"/>
      <c r="ACI50" s="24"/>
      <c r="ACJ50" s="24"/>
      <c r="ACK50" s="24"/>
      <c r="ACL50" s="24"/>
      <c r="ACM50" s="24"/>
      <c r="ACN50" s="24"/>
      <c r="ACO50" s="24"/>
      <c r="ACP50" s="24"/>
      <c r="ACQ50" s="24"/>
      <c r="ACR50" s="24"/>
      <c r="ACS50" s="24"/>
      <c r="ACT50" s="24"/>
      <c r="ACU50" s="24"/>
      <c r="ACV50" s="24"/>
      <c r="ACW50" s="24"/>
      <c r="ACX50" s="24"/>
      <c r="ACY50" s="24"/>
      <c r="ACZ50" s="24"/>
      <c r="ADA50" s="24"/>
      <c r="ADB50" s="24"/>
      <c r="ADC50" s="24"/>
      <c r="ADD50" s="24"/>
      <c r="ADE50" s="24"/>
      <c r="ADF50" s="24"/>
      <c r="ADG50" s="24"/>
      <c r="ADH50" s="24"/>
      <c r="ADI50" s="24"/>
      <c r="ADJ50" s="24"/>
      <c r="ADK50" s="24"/>
      <c r="ADL50" s="24"/>
      <c r="ADM50" s="24"/>
      <c r="ADN50" s="24"/>
      <c r="ADO50" s="24"/>
      <c r="ADP50" s="24"/>
      <c r="ADQ50" s="24"/>
      <c r="ADR50" s="24"/>
      <c r="ADS50" s="24"/>
      <c r="ADT50" s="24"/>
      <c r="ADU50" s="24"/>
      <c r="ADV50" s="24"/>
      <c r="ADW50" s="24"/>
      <c r="ADX50" s="24"/>
      <c r="ADY50" s="24"/>
      <c r="ADZ50" s="24"/>
      <c r="AEA50" s="24"/>
      <c r="AEB50" s="24"/>
      <c r="AEC50" s="24"/>
      <c r="AED50" s="24"/>
      <c r="AEE50" s="24"/>
      <c r="AEF50" s="24"/>
      <c r="AEG50" s="24"/>
      <c r="AEH50" s="24"/>
      <c r="AEI50" s="24"/>
      <c r="AEJ50" s="24"/>
      <c r="AEK50" s="24"/>
      <c r="AEL50" s="24"/>
      <c r="AEM50" s="24"/>
      <c r="AEN50" s="24"/>
      <c r="AEO50" s="24"/>
      <c r="AEP50" s="24"/>
      <c r="AEQ50" s="24"/>
      <c r="AER50" s="24"/>
      <c r="AES50" s="24"/>
      <c r="AET50" s="24"/>
      <c r="AEU50" s="24"/>
      <c r="AEV50" s="24"/>
      <c r="AEW50" s="24"/>
      <c r="AEX50" s="24"/>
      <c r="AEY50" s="24"/>
      <c r="AEZ50" s="24"/>
      <c r="AFA50" s="24"/>
      <c r="AFB50" s="24"/>
      <c r="AFC50" s="24"/>
      <c r="AFD50" s="24"/>
      <c r="AFE50" s="24"/>
      <c r="AFF50" s="24"/>
      <c r="AFG50" s="24"/>
      <c r="AFH50" s="24"/>
      <c r="AFI50" s="24"/>
      <c r="AFJ50" s="24"/>
      <c r="AFK50" s="24"/>
      <c r="AFL50" s="24"/>
      <c r="AFM50" s="24"/>
      <c r="AFN50" s="24"/>
      <c r="AFO50" s="24"/>
      <c r="AFP50" s="24"/>
      <c r="AFQ50" s="24"/>
      <c r="AFR50" s="24"/>
      <c r="AFS50" s="24"/>
      <c r="AFT50" s="24"/>
      <c r="AFU50" s="24"/>
      <c r="AFV50" s="24"/>
      <c r="AFW50" s="24"/>
      <c r="AFX50" s="24"/>
      <c r="AFY50" s="24"/>
      <c r="AFZ50" s="24"/>
      <c r="AGA50" s="24"/>
      <c r="AGB50" s="24"/>
      <c r="AGC50" s="24"/>
      <c r="AGD50" s="24"/>
      <c r="AGE50" s="24"/>
      <c r="AGF50" s="24"/>
      <c r="AGG50" s="24"/>
      <c r="AGH50" s="24"/>
      <c r="AGI50" s="24"/>
      <c r="AGJ50" s="24"/>
      <c r="AGK50" s="24"/>
      <c r="AGL50" s="24"/>
      <c r="AGM50" s="24"/>
      <c r="AGN50" s="24"/>
      <c r="AGO50" s="24"/>
      <c r="AGP50" s="24"/>
      <c r="AGQ50" s="24"/>
      <c r="AGR50" s="24"/>
      <c r="AGS50" s="24"/>
      <c r="AGT50" s="24"/>
      <c r="AGU50" s="24"/>
      <c r="AGV50" s="24"/>
      <c r="AGW50" s="24"/>
      <c r="AGX50" s="24"/>
      <c r="AGY50" s="24"/>
      <c r="AGZ50" s="24"/>
      <c r="AHA50" s="24"/>
      <c r="AHB50" s="24"/>
      <c r="AHC50" s="24"/>
      <c r="AHD50" s="24"/>
      <c r="AHE50" s="24"/>
      <c r="AHF50" s="24"/>
      <c r="AHG50" s="24"/>
      <c r="AHH50" s="24"/>
      <c r="AHI50" s="24"/>
      <c r="AHJ50" s="24"/>
      <c r="AHK50" s="24"/>
      <c r="AHL50" s="24"/>
      <c r="AHM50" s="24"/>
      <c r="AHN50" s="24"/>
      <c r="AHO50" s="24"/>
      <c r="AHP50" s="24"/>
      <c r="AHQ50" s="24"/>
      <c r="AHR50" s="24"/>
      <c r="AHS50" s="24"/>
      <c r="AHT50" s="24"/>
      <c r="AHU50" s="24"/>
      <c r="AHV50" s="24"/>
      <c r="AHW50" s="24"/>
      <c r="AHX50" s="24"/>
      <c r="AHY50" s="24"/>
      <c r="AHZ50" s="24"/>
      <c r="AIA50" s="24"/>
      <c r="AIB50" s="24"/>
      <c r="AIC50" s="24"/>
      <c r="AID50" s="24"/>
      <c r="AIE50" s="24"/>
      <c r="AIF50" s="24"/>
      <c r="AIG50" s="24"/>
      <c r="AIH50" s="24"/>
      <c r="AII50" s="24"/>
      <c r="AIJ50" s="24"/>
      <c r="AIK50" s="24"/>
      <c r="AIL50" s="24"/>
      <c r="AIM50" s="24"/>
      <c r="AIN50" s="24"/>
      <c r="AIO50" s="24"/>
      <c r="AIP50" s="24"/>
      <c r="AIQ50" s="24"/>
      <c r="AIR50" s="24"/>
      <c r="AIS50" s="24"/>
      <c r="AIT50" s="24"/>
      <c r="AIU50" s="24"/>
      <c r="AIV50" s="24"/>
      <c r="AIW50" s="24"/>
      <c r="AIX50" s="24"/>
      <c r="AIY50" s="24"/>
      <c r="AIZ50" s="24"/>
      <c r="AJA50" s="24"/>
      <c r="AJB50" s="24"/>
      <c r="AJC50" s="24"/>
      <c r="AJD50" s="24"/>
      <c r="AJE50" s="24"/>
      <c r="AJF50" s="24"/>
      <c r="AJG50" s="24"/>
      <c r="AJH50" s="24"/>
      <c r="AJI50" s="24"/>
      <c r="AJJ50" s="24"/>
      <c r="AJK50" s="24"/>
      <c r="AJL50" s="24"/>
      <c r="AJM50" s="24"/>
      <c r="AJN50" s="24"/>
      <c r="AJO50" s="24"/>
      <c r="AJP50" s="24"/>
      <c r="AJQ50" s="24"/>
      <c r="AJR50" s="24"/>
      <c r="AJS50" s="24"/>
      <c r="AJT50" s="24"/>
      <c r="AJU50" s="24"/>
      <c r="AJV50" s="24"/>
      <c r="AJW50" s="24"/>
      <c r="AJX50" s="24"/>
      <c r="AJY50" s="24"/>
      <c r="AJZ50" s="24"/>
      <c r="AKA50" s="24"/>
      <c r="AKB50" s="24"/>
      <c r="AKC50" s="24"/>
      <c r="AKD50" s="24"/>
      <c r="AKE50" s="24"/>
      <c r="AKF50" s="24"/>
      <c r="AKG50" s="24"/>
      <c r="AKH50" s="24"/>
      <c r="AKI50" s="24"/>
      <c r="AKJ50" s="24"/>
      <c r="AKK50" s="24"/>
      <c r="AKL50" s="24"/>
      <c r="AKM50" s="24"/>
      <c r="AKN50" s="24"/>
      <c r="AKO50" s="24"/>
      <c r="AKP50" s="24"/>
      <c r="AKQ50" s="24"/>
      <c r="AKR50" s="24"/>
      <c r="AKS50" s="24"/>
      <c r="AKT50" s="24"/>
      <c r="AKU50" s="24"/>
      <c r="AKV50" s="24"/>
      <c r="AKW50" s="24"/>
      <c r="AKX50" s="24"/>
      <c r="AKY50" s="24"/>
      <c r="AKZ50" s="24"/>
      <c r="ALA50" s="24"/>
      <c r="ALB50" s="24"/>
      <c r="ALC50" s="24"/>
      <c r="ALD50" s="24"/>
      <c r="ALE50" s="24"/>
      <c r="ALF50" s="24"/>
      <c r="ALG50" s="24"/>
      <c r="ALH50" s="24"/>
      <c r="ALI50" s="24"/>
      <c r="ALJ50" s="24"/>
      <c r="ALK50" s="24"/>
      <c r="ALL50" s="24"/>
      <c r="ALM50" s="24"/>
      <c r="ALN50" s="24"/>
      <c r="ALO50" s="24"/>
      <c r="ALP50" s="24"/>
      <c r="ALQ50" s="24"/>
      <c r="ALR50" s="24"/>
      <c r="ALS50" s="24"/>
      <c r="ALT50" s="24"/>
      <c r="ALU50" s="24"/>
      <c r="ALV50" s="24"/>
      <c r="ALW50" s="24"/>
      <c r="ALX50" s="24"/>
      <c r="ALY50" s="24"/>
      <c r="ALZ50" s="24"/>
      <c r="AMA50" s="24"/>
      <c r="AMB50" s="24"/>
      <c r="AMC50" s="24"/>
      <c r="AMD50" s="24"/>
      <c r="AME50" s="24"/>
      <c r="AMF50" s="24"/>
      <c r="AMG50" s="24"/>
      <c r="AMH50" s="24"/>
      <c r="AMI50" s="24"/>
      <c r="AMJ50" s="24"/>
      <c r="AMK50" s="24"/>
    </row>
    <row r="51" spans="1:1025" s="26" customFormat="1" ht="15" customHeight="1">
      <c r="A51" s="25" t="s">
        <v>12</v>
      </c>
      <c r="B51" s="271" t="s">
        <v>83</v>
      </c>
      <c r="C51" s="272"/>
      <c r="D51" s="273"/>
      <c r="E51" s="456">
        <f>ROUND((H52*I52),6)</f>
        <v>0.03</v>
      </c>
      <c r="F51" s="457"/>
      <c r="G51" s="205">
        <f>ROUND((G34+G42)*E51,2)</f>
        <v>110.9</v>
      </c>
      <c r="H51" s="87" t="s">
        <v>77</v>
      </c>
      <c r="I51" s="88" t="s">
        <v>78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  <c r="AMK51" s="24"/>
    </row>
    <row r="52" spans="1:1025" s="26" customFormat="1" ht="15" customHeight="1">
      <c r="A52" s="25" t="s">
        <v>13</v>
      </c>
      <c r="B52" s="271" t="s">
        <v>36</v>
      </c>
      <c r="C52" s="272"/>
      <c r="D52" s="273"/>
      <c r="E52" s="320">
        <v>1.4999999999999999E-2</v>
      </c>
      <c r="F52" s="321"/>
      <c r="G52" s="205">
        <f>ROUND((G34+G42)*E52,2)</f>
        <v>55.45</v>
      </c>
      <c r="H52" s="86">
        <v>0.03</v>
      </c>
      <c r="I52" s="90">
        <v>1</v>
      </c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  <c r="AMK52" s="24"/>
    </row>
    <row r="53" spans="1:1025" s="26" customFormat="1" ht="13.5" customHeight="1">
      <c r="A53" s="25" t="s">
        <v>20</v>
      </c>
      <c r="B53" s="271" t="s">
        <v>37</v>
      </c>
      <c r="C53" s="272"/>
      <c r="D53" s="273"/>
      <c r="E53" s="320">
        <v>0.01</v>
      </c>
      <c r="F53" s="321"/>
      <c r="G53" s="204">
        <f>ROUND((G34+G42)*E53,2)</f>
        <v>36.97</v>
      </c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  <c r="AMK53" s="24"/>
    </row>
    <row r="54" spans="1:1025" s="26" customFormat="1" ht="15" customHeight="1">
      <c r="A54" s="25" t="s">
        <v>21</v>
      </c>
      <c r="B54" s="271" t="s">
        <v>27</v>
      </c>
      <c r="C54" s="272"/>
      <c r="D54" s="273"/>
      <c r="E54" s="320">
        <v>6.0000000000000001E-3</v>
      </c>
      <c r="F54" s="321"/>
      <c r="G54" s="204">
        <f>ROUND((G34+G42)*E54,2)</f>
        <v>22.18</v>
      </c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</row>
    <row r="55" spans="1:1025" s="26" customFormat="1" ht="15" customHeight="1">
      <c r="A55" s="25" t="s">
        <v>22</v>
      </c>
      <c r="B55" s="271" t="s">
        <v>38</v>
      </c>
      <c r="C55" s="272"/>
      <c r="D55" s="273"/>
      <c r="E55" s="320">
        <v>2E-3</v>
      </c>
      <c r="F55" s="321"/>
      <c r="G55" s="204">
        <f>ROUND((G34+G42)*E55,2)</f>
        <v>7.39</v>
      </c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4"/>
      <c r="AEI55" s="24"/>
      <c r="AEJ55" s="24"/>
      <c r="AEK55" s="24"/>
      <c r="AEL55" s="24"/>
      <c r="AEM55" s="24"/>
      <c r="AEN55" s="24"/>
      <c r="AEO55" s="24"/>
      <c r="AEP55" s="24"/>
      <c r="AEQ55" s="24"/>
      <c r="AER55" s="24"/>
      <c r="AES55" s="24"/>
      <c r="AET55" s="24"/>
      <c r="AEU55" s="24"/>
      <c r="AEV55" s="24"/>
      <c r="AEW55" s="24"/>
      <c r="AEX55" s="24"/>
      <c r="AEY55" s="24"/>
      <c r="AEZ55" s="24"/>
      <c r="AFA55" s="24"/>
      <c r="AFB55" s="24"/>
      <c r="AFC55" s="24"/>
      <c r="AFD55" s="24"/>
      <c r="AFE55" s="24"/>
      <c r="AFF55" s="24"/>
      <c r="AFG55" s="24"/>
      <c r="AFH55" s="24"/>
      <c r="AFI55" s="24"/>
      <c r="AFJ55" s="24"/>
      <c r="AFK55" s="24"/>
      <c r="AFL55" s="24"/>
      <c r="AFM55" s="24"/>
      <c r="AFN55" s="24"/>
      <c r="AFO55" s="24"/>
      <c r="AFP55" s="24"/>
      <c r="AFQ55" s="24"/>
      <c r="AFR55" s="24"/>
      <c r="AFS55" s="24"/>
      <c r="AFT55" s="24"/>
      <c r="AFU55" s="24"/>
      <c r="AFV55" s="24"/>
      <c r="AFW55" s="24"/>
      <c r="AFX55" s="24"/>
      <c r="AFY55" s="24"/>
      <c r="AFZ55" s="24"/>
      <c r="AGA55" s="24"/>
      <c r="AGB55" s="24"/>
      <c r="AGC55" s="24"/>
      <c r="AGD55" s="24"/>
      <c r="AGE55" s="24"/>
      <c r="AGF55" s="24"/>
      <c r="AGG55" s="24"/>
      <c r="AGH55" s="24"/>
      <c r="AGI55" s="24"/>
      <c r="AGJ55" s="24"/>
      <c r="AGK55" s="24"/>
      <c r="AGL55" s="24"/>
      <c r="AGM55" s="24"/>
      <c r="AGN55" s="24"/>
      <c r="AGO55" s="24"/>
      <c r="AGP55" s="24"/>
      <c r="AGQ55" s="24"/>
      <c r="AGR55" s="24"/>
      <c r="AGS55" s="24"/>
      <c r="AGT55" s="24"/>
      <c r="AGU55" s="24"/>
      <c r="AGV55" s="24"/>
      <c r="AGW55" s="24"/>
      <c r="AGX55" s="24"/>
      <c r="AGY55" s="24"/>
      <c r="AGZ55" s="24"/>
      <c r="AHA55" s="24"/>
      <c r="AHB55" s="24"/>
      <c r="AHC55" s="24"/>
      <c r="AHD55" s="24"/>
      <c r="AHE55" s="24"/>
      <c r="AHF55" s="24"/>
      <c r="AHG55" s="24"/>
      <c r="AHH55" s="24"/>
      <c r="AHI55" s="24"/>
      <c r="AHJ55" s="24"/>
      <c r="AHK55" s="24"/>
      <c r="AHL55" s="24"/>
      <c r="AHM55" s="24"/>
      <c r="AHN55" s="24"/>
      <c r="AHO55" s="24"/>
      <c r="AHP55" s="24"/>
      <c r="AHQ55" s="24"/>
      <c r="AHR55" s="24"/>
      <c r="AHS55" s="24"/>
      <c r="AHT55" s="24"/>
      <c r="AHU55" s="24"/>
      <c r="AHV55" s="24"/>
      <c r="AHW55" s="24"/>
      <c r="AHX55" s="24"/>
      <c r="AHY55" s="24"/>
      <c r="AHZ55" s="24"/>
      <c r="AIA55" s="24"/>
      <c r="AIB55" s="24"/>
      <c r="AIC55" s="24"/>
      <c r="AID55" s="24"/>
      <c r="AIE55" s="24"/>
      <c r="AIF55" s="24"/>
      <c r="AIG55" s="24"/>
      <c r="AIH55" s="24"/>
      <c r="AII55" s="24"/>
      <c r="AIJ55" s="24"/>
      <c r="AIK55" s="24"/>
      <c r="AIL55" s="24"/>
      <c r="AIM55" s="24"/>
      <c r="AIN55" s="24"/>
      <c r="AIO55" s="24"/>
      <c r="AIP55" s="24"/>
      <c r="AIQ55" s="24"/>
      <c r="AIR55" s="24"/>
      <c r="AIS55" s="24"/>
      <c r="AIT55" s="24"/>
      <c r="AIU55" s="24"/>
      <c r="AIV55" s="24"/>
      <c r="AIW55" s="24"/>
      <c r="AIX55" s="24"/>
      <c r="AIY55" s="24"/>
      <c r="AIZ55" s="24"/>
      <c r="AJA55" s="24"/>
      <c r="AJB55" s="24"/>
      <c r="AJC55" s="24"/>
      <c r="AJD55" s="24"/>
      <c r="AJE55" s="24"/>
      <c r="AJF55" s="24"/>
      <c r="AJG55" s="24"/>
      <c r="AJH55" s="24"/>
      <c r="AJI55" s="24"/>
      <c r="AJJ55" s="24"/>
      <c r="AJK55" s="24"/>
      <c r="AJL55" s="24"/>
      <c r="AJM55" s="24"/>
      <c r="AJN55" s="24"/>
      <c r="AJO55" s="24"/>
      <c r="AJP55" s="24"/>
      <c r="AJQ55" s="24"/>
      <c r="AJR55" s="24"/>
      <c r="AJS55" s="24"/>
      <c r="AJT55" s="24"/>
      <c r="AJU55" s="24"/>
      <c r="AJV55" s="24"/>
      <c r="AJW55" s="24"/>
      <c r="AJX55" s="24"/>
      <c r="AJY55" s="24"/>
      <c r="AJZ55" s="24"/>
      <c r="AKA55" s="24"/>
      <c r="AKB55" s="24"/>
      <c r="AKC55" s="24"/>
      <c r="AKD55" s="24"/>
      <c r="AKE55" s="24"/>
      <c r="AKF55" s="24"/>
      <c r="AKG55" s="24"/>
      <c r="AKH55" s="24"/>
      <c r="AKI55" s="24"/>
      <c r="AKJ55" s="24"/>
      <c r="AKK55" s="24"/>
      <c r="AKL55" s="24"/>
      <c r="AKM55" s="24"/>
      <c r="AKN55" s="24"/>
      <c r="AKO55" s="24"/>
      <c r="AKP55" s="24"/>
      <c r="AKQ55" s="24"/>
      <c r="AKR55" s="24"/>
      <c r="AKS55" s="24"/>
      <c r="AKT55" s="24"/>
      <c r="AKU55" s="24"/>
      <c r="AKV55" s="24"/>
      <c r="AKW55" s="24"/>
      <c r="AKX55" s="24"/>
      <c r="AKY55" s="24"/>
      <c r="AKZ55" s="24"/>
      <c r="ALA55" s="24"/>
      <c r="ALB55" s="24"/>
      <c r="ALC55" s="24"/>
      <c r="ALD55" s="24"/>
      <c r="ALE55" s="24"/>
      <c r="ALF55" s="24"/>
      <c r="ALG55" s="24"/>
      <c r="ALH55" s="24"/>
      <c r="ALI55" s="24"/>
      <c r="ALJ55" s="24"/>
      <c r="ALK55" s="24"/>
      <c r="ALL55" s="24"/>
      <c r="ALM55" s="24"/>
      <c r="ALN55" s="24"/>
      <c r="ALO55" s="24"/>
      <c r="ALP55" s="24"/>
      <c r="ALQ55" s="24"/>
      <c r="ALR55" s="24"/>
      <c r="ALS55" s="24"/>
      <c r="ALT55" s="24"/>
      <c r="ALU55" s="24"/>
      <c r="ALV55" s="24"/>
      <c r="ALW55" s="24"/>
      <c r="ALX55" s="24"/>
      <c r="ALY55" s="24"/>
      <c r="ALZ55" s="24"/>
      <c r="AMA55" s="24"/>
      <c r="AMB55" s="24"/>
      <c r="AMC55" s="24"/>
      <c r="AMD55" s="24"/>
      <c r="AME55" s="24"/>
      <c r="AMF55" s="24"/>
      <c r="AMG55" s="24"/>
      <c r="AMH55" s="24"/>
      <c r="AMI55" s="24"/>
      <c r="AMJ55" s="24"/>
      <c r="AMK55" s="24"/>
    </row>
    <row r="56" spans="1:1025" s="26" customFormat="1" ht="15" customHeight="1">
      <c r="A56" s="25" t="s">
        <v>23</v>
      </c>
      <c r="B56" s="271" t="s">
        <v>39</v>
      </c>
      <c r="C56" s="272"/>
      <c r="D56" s="273"/>
      <c r="E56" s="320">
        <v>0.08</v>
      </c>
      <c r="F56" s="321"/>
      <c r="G56" s="204">
        <f>ROUND((G34+G42)*E56,2)</f>
        <v>295.73</v>
      </c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4"/>
      <c r="AEI56" s="24"/>
      <c r="AEJ56" s="24"/>
      <c r="AEK56" s="24"/>
      <c r="AEL56" s="24"/>
      <c r="AEM56" s="24"/>
      <c r="AEN56" s="24"/>
      <c r="AEO56" s="24"/>
      <c r="AEP56" s="24"/>
      <c r="AEQ56" s="24"/>
      <c r="AER56" s="24"/>
      <c r="AES56" s="24"/>
      <c r="AET56" s="24"/>
      <c r="AEU56" s="24"/>
      <c r="AEV56" s="24"/>
      <c r="AEW56" s="24"/>
      <c r="AEX56" s="24"/>
      <c r="AEY56" s="24"/>
      <c r="AEZ56" s="24"/>
      <c r="AFA56" s="24"/>
      <c r="AFB56" s="24"/>
      <c r="AFC56" s="24"/>
      <c r="AFD56" s="24"/>
      <c r="AFE56" s="24"/>
      <c r="AFF56" s="24"/>
      <c r="AFG56" s="24"/>
      <c r="AFH56" s="24"/>
      <c r="AFI56" s="24"/>
      <c r="AFJ56" s="24"/>
      <c r="AFK56" s="24"/>
      <c r="AFL56" s="24"/>
      <c r="AFM56" s="24"/>
      <c r="AFN56" s="24"/>
      <c r="AFO56" s="24"/>
      <c r="AFP56" s="24"/>
      <c r="AFQ56" s="24"/>
      <c r="AFR56" s="24"/>
      <c r="AFS56" s="24"/>
      <c r="AFT56" s="24"/>
      <c r="AFU56" s="24"/>
      <c r="AFV56" s="24"/>
      <c r="AFW56" s="24"/>
      <c r="AFX56" s="24"/>
      <c r="AFY56" s="24"/>
      <c r="AFZ56" s="24"/>
      <c r="AGA56" s="24"/>
      <c r="AGB56" s="24"/>
      <c r="AGC56" s="24"/>
      <c r="AGD56" s="24"/>
      <c r="AGE56" s="24"/>
      <c r="AGF56" s="24"/>
      <c r="AGG56" s="24"/>
      <c r="AGH56" s="24"/>
      <c r="AGI56" s="24"/>
      <c r="AGJ56" s="24"/>
      <c r="AGK56" s="24"/>
      <c r="AGL56" s="24"/>
      <c r="AGM56" s="24"/>
      <c r="AGN56" s="24"/>
      <c r="AGO56" s="24"/>
      <c r="AGP56" s="24"/>
      <c r="AGQ56" s="24"/>
      <c r="AGR56" s="24"/>
      <c r="AGS56" s="24"/>
      <c r="AGT56" s="24"/>
      <c r="AGU56" s="24"/>
      <c r="AGV56" s="24"/>
      <c r="AGW56" s="24"/>
      <c r="AGX56" s="24"/>
      <c r="AGY56" s="24"/>
      <c r="AGZ56" s="24"/>
      <c r="AHA56" s="24"/>
      <c r="AHB56" s="24"/>
      <c r="AHC56" s="24"/>
      <c r="AHD56" s="24"/>
      <c r="AHE56" s="24"/>
      <c r="AHF56" s="24"/>
      <c r="AHG56" s="24"/>
      <c r="AHH56" s="24"/>
      <c r="AHI56" s="24"/>
      <c r="AHJ56" s="24"/>
      <c r="AHK56" s="24"/>
      <c r="AHL56" s="24"/>
      <c r="AHM56" s="24"/>
      <c r="AHN56" s="24"/>
      <c r="AHO56" s="24"/>
      <c r="AHP56" s="24"/>
      <c r="AHQ56" s="24"/>
      <c r="AHR56" s="24"/>
      <c r="AHS56" s="24"/>
      <c r="AHT56" s="24"/>
      <c r="AHU56" s="24"/>
      <c r="AHV56" s="24"/>
      <c r="AHW56" s="24"/>
      <c r="AHX56" s="24"/>
      <c r="AHY56" s="24"/>
      <c r="AHZ56" s="24"/>
      <c r="AIA56" s="24"/>
      <c r="AIB56" s="24"/>
      <c r="AIC56" s="24"/>
      <c r="AID56" s="24"/>
      <c r="AIE56" s="24"/>
      <c r="AIF56" s="24"/>
      <c r="AIG56" s="24"/>
      <c r="AIH56" s="24"/>
      <c r="AII56" s="24"/>
      <c r="AIJ56" s="24"/>
      <c r="AIK56" s="24"/>
      <c r="AIL56" s="24"/>
      <c r="AIM56" s="24"/>
      <c r="AIN56" s="24"/>
      <c r="AIO56" s="24"/>
      <c r="AIP56" s="24"/>
      <c r="AIQ56" s="24"/>
      <c r="AIR56" s="24"/>
      <c r="AIS56" s="24"/>
      <c r="AIT56" s="24"/>
      <c r="AIU56" s="24"/>
      <c r="AIV56" s="24"/>
      <c r="AIW56" s="24"/>
      <c r="AIX56" s="24"/>
      <c r="AIY56" s="24"/>
      <c r="AIZ56" s="24"/>
      <c r="AJA56" s="24"/>
      <c r="AJB56" s="24"/>
      <c r="AJC56" s="24"/>
      <c r="AJD56" s="24"/>
      <c r="AJE56" s="24"/>
      <c r="AJF56" s="24"/>
      <c r="AJG56" s="24"/>
      <c r="AJH56" s="24"/>
      <c r="AJI56" s="24"/>
      <c r="AJJ56" s="24"/>
      <c r="AJK56" s="24"/>
      <c r="AJL56" s="24"/>
      <c r="AJM56" s="24"/>
      <c r="AJN56" s="24"/>
      <c r="AJO56" s="24"/>
      <c r="AJP56" s="24"/>
      <c r="AJQ56" s="24"/>
      <c r="AJR56" s="24"/>
      <c r="AJS56" s="24"/>
      <c r="AJT56" s="24"/>
      <c r="AJU56" s="24"/>
      <c r="AJV56" s="24"/>
      <c r="AJW56" s="24"/>
      <c r="AJX56" s="24"/>
      <c r="AJY56" s="24"/>
      <c r="AJZ56" s="24"/>
      <c r="AKA56" s="24"/>
      <c r="AKB56" s="24"/>
      <c r="AKC56" s="24"/>
      <c r="AKD56" s="24"/>
      <c r="AKE56" s="24"/>
      <c r="AKF56" s="24"/>
      <c r="AKG56" s="24"/>
      <c r="AKH56" s="24"/>
      <c r="AKI56" s="24"/>
      <c r="AKJ56" s="24"/>
      <c r="AKK56" s="24"/>
      <c r="AKL56" s="24"/>
      <c r="AKM56" s="24"/>
      <c r="AKN56" s="24"/>
      <c r="AKO56" s="24"/>
      <c r="AKP56" s="24"/>
      <c r="AKQ56" s="24"/>
      <c r="AKR56" s="24"/>
      <c r="AKS56" s="24"/>
      <c r="AKT56" s="24"/>
      <c r="AKU56" s="24"/>
      <c r="AKV56" s="24"/>
      <c r="AKW56" s="24"/>
      <c r="AKX56" s="24"/>
      <c r="AKY56" s="24"/>
      <c r="AKZ56" s="24"/>
      <c r="ALA56" s="24"/>
      <c r="ALB56" s="24"/>
      <c r="ALC56" s="24"/>
      <c r="ALD56" s="24"/>
      <c r="ALE56" s="24"/>
      <c r="ALF56" s="24"/>
      <c r="ALG56" s="24"/>
      <c r="ALH56" s="24"/>
      <c r="ALI56" s="24"/>
      <c r="ALJ56" s="24"/>
      <c r="ALK56" s="24"/>
      <c r="ALL56" s="24"/>
      <c r="ALM56" s="24"/>
      <c r="ALN56" s="24"/>
      <c r="ALO56" s="24"/>
      <c r="ALP56" s="24"/>
      <c r="ALQ56" s="24"/>
      <c r="ALR56" s="24"/>
      <c r="ALS56" s="24"/>
      <c r="ALT56" s="24"/>
      <c r="ALU56" s="24"/>
      <c r="ALV56" s="24"/>
      <c r="ALW56" s="24"/>
      <c r="ALX56" s="24"/>
      <c r="ALY56" s="24"/>
      <c r="ALZ56" s="24"/>
      <c r="AMA56" s="24"/>
      <c r="AMB56" s="24"/>
      <c r="AMC56" s="24"/>
      <c r="AMD56" s="24"/>
      <c r="AME56" s="24"/>
      <c r="AMF56" s="24"/>
      <c r="AMG56" s="24"/>
      <c r="AMH56" s="24"/>
      <c r="AMI56" s="24"/>
      <c r="AMJ56" s="24"/>
      <c r="AMK56" s="24"/>
    </row>
    <row r="57" spans="1:1025" s="23" customFormat="1">
      <c r="A57" s="324" t="s">
        <v>79</v>
      </c>
      <c r="B57" s="325"/>
      <c r="C57" s="325"/>
      <c r="D57" s="326"/>
      <c r="E57" s="322">
        <f>SUM(E49:F56)</f>
        <v>0.36800000000000005</v>
      </c>
      <c r="F57" s="323"/>
      <c r="G57" s="91">
        <f>SUM(G49:G56)</f>
        <v>1360.3600000000001</v>
      </c>
      <c r="I57" s="89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  <c r="IX57" s="20"/>
      <c r="IY57" s="20"/>
      <c r="IZ57" s="20"/>
      <c r="JA57" s="20"/>
      <c r="JB57" s="20"/>
      <c r="JC57" s="20"/>
      <c r="JD57" s="20"/>
      <c r="JE57" s="20"/>
      <c r="JF57" s="20"/>
      <c r="JG57" s="20"/>
      <c r="JH57" s="20"/>
      <c r="JI57" s="20"/>
      <c r="JJ57" s="20"/>
      <c r="JK57" s="20"/>
      <c r="JL57" s="20"/>
      <c r="JM57" s="20"/>
      <c r="JN57" s="20"/>
      <c r="JO57" s="20"/>
      <c r="JP57" s="20"/>
      <c r="JQ57" s="20"/>
      <c r="JR57" s="20"/>
      <c r="JS57" s="20"/>
      <c r="JT57" s="20"/>
      <c r="JU57" s="20"/>
      <c r="JV57" s="20"/>
      <c r="JW57" s="20"/>
      <c r="JX57" s="20"/>
      <c r="JY57" s="20"/>
      <c r="JZ57" s="20"/>
      <c r="KA57" s="20"/>
      <c r="KB57" s="20"/>
      <c r="KC57" s="20"/>
      <c r="KD57" s="20"/>
      <c r="KE57" s="20"/>
      <c r="KF57" s="20"/>
      <c r="KG57" s="20"/>
      <c r="KH57" s="20"/>
      <c r="KI57" s="20"/>
      <c r="KJ57" s="20"/>
      <c r="KK57" s="20"/>
      <c r="KL57" s="20"/>
      <c r="KM57" s="20"/>
      <c r="KN57" s="20"/>
      <c r="KO57" s="20"/>
      <c r="KP57" s="20"/>
      <c r="KQ57" s="20"/>
      <c r="KR57" s="20"/>
      <c r="KS57" s="20"/>
      <c r="KT57" s="20"/>
      <c r="KU57" s="20"/>
      <c r="KV57" s="20"/>
      <c r="KW57" s="20"/>
      <c r="KX57" s="20"/>
      <c r="KY57" s="20"/>
      <c r="KZ57" s="20"/>
      <c r="LA57" s="20"/>
      <c r="LB57" s="20"/>
      <c r="LC57" s="20"/>
      <c r="LD57" s="20"/>
      <c r="LE57" s="20"/>
      <c r="LF57" s="20"/>
      <c r="LG57" s="20"/>
      <c r="LH57" s="20"/>
      <c r="LI57" s="20"/>
      <c r="LJ57" s="20"/>
      <c r="LK57" s="20"/>
      <c r="LL57" s="20"/>
      <c r="LM57" s="20"/>
      <c r="LN57" s="20"/>
      <c r="LO57" s="20"/>
      <c r="LP57" s="20"/>
      <c r="LQ57" s="20"/>
      <c r="LR57" s="20"/>
      <c r="LS57" s="20"/>
      <c r="LT57" s="20"/>
      <c r="LU57" s="20"/>
      <c r="LV57" s="20"/>
      <c r="LW57" s="20"/>
      <c r="LX57" s="20"/>
      <c r="LY57" s="20"/>
      <c r="LZ57" s="20"/>
      <c r="MA57" s="20"/>
      <c r="MB57" s="20"/>
      <c r="MC57" s="20"/>
      <c r="MD57" s="20"/>
      <c r="ME57" s="20"/>
      <c r="MF57" s="20"/>
      <c r="MG57" s="20"/>
      <c r="MH57" s="20"/>
      <c r="MI57" s="20"/>
      <c r="MJ57" s="20"/>
      <c r="MK57" s="20"/>
      <c r="ML57" s="20"/>
      <c r="MM57" s="20"/>
      <c r="MN57" s="20"/>
      <c r="MO57" s="20"/>
      <c r="MP57" s="20"/>
      <c r="MQ57" s="20"/>
      <c r="MR57" s="20"/>
      <c r="MS57" s="20"/>
      <c r="MT57" s="20"/>
      <c r="MU57" s="20"/>
      <c r="MV57" s="20"/>
      <c r="MW57" s="20"/>
      <c r="MX57" s="20"/>
      <c r="MY57" s="20"/>
      <c r="MZ57" s="20"/>
      <c r="NA57" s="20"/>
      <c r="NB57" s="20"/>
      <c r="NC57" s="20"/>
      <c r="ND57" s="20"/>
      <c r="NE57" s="20"/>
      <c r="NF57" s="20"/>
      <c r="NG57" s="20"/>
      <c r="NH57" s="20"/>
      <c r="NI57" s="20"/>
      <c r="NJ57" s="20"/>
      <c r="NK57" s="20"/>
      <c r="NL57" s="20"/>
      <c r="NM57" s="20"/>
      <c r="NN57" s="20"/>
      <c r="NO57" s="20"/>
      <c r="NP57" s="20"/>
      <c r="NQ57" s="20"/>
      <c r="NR57" s="20"/>
      <c r="NS57" s="20"/>
      <c r="NT57" s="20"/>
      <c r="NU57" s="20"/>
      <c r="NV57" s="20"/>
      <c r="NW57" s="20"/>
      <c r="NX57" s="20"/>
      <c r="NY57" s="20"/>
      <c r="NZ57" s="20"/>
      <c r="OA57" s="20"/>
      <c r="OB57" s="20"/>
      <c r="OC57" s="20"/>
      <c r="OD57" s="20"/>
      <c r="OE57" s="20"/>
      <c r="OF57" s="20"/>
      <c r="OG57" s="20"/>
      <c r="OH57" s="20"/>
      <c r="OI57" s="20"/>
      <c r="OJ57" s="20"/>
      <c r="OK57" s="20"/>
      <c r="OL57" s="20"/>
      <c r="OM57" s="20"/>
      <c r="ON57" s="20"/>
      <c r="OO57" s="20"/>
      <c r="OP57" s="20"/>
      <c r="OQ57" s="20"/>
      <c r="OR57" s="20"/>
      <c r="OS57" s="20"/>
      <c r="OT57" s="20"/>
      <c r="OU57" s="20"/>
      <c r="OV57" s="20"/>
      <c r="OW57" s="20"/>
      <c r="OX57" s="20"/>
      <c r="OY57" s="20"/>
      <c r="OZ57" s="20"/>
      <c r="PA57" s="20"/>
      <c r="PB57" s="20"/>
      <c r="PC57" s="20"/>
      <c r="PD57" s="20"/>
      <c r="PE57" s="20"/>
      <c r="PF57" s="20"/>
      <c r="PG57" s="20"/>
      <c r="PH57" s="20"/>
      <c r="PI57" s="20"/>
      <c r="PJ57" s="20"/>
      <c r="PK57" s="20"/>
      <c r="PL57" s="20"/>
      <c r="PM57" s="20"/>
      <c r="PN57" s="20"/>
      <c r="PO57" s="20"/>
      <c r="PP57" s="20"/>
      <c r="PQ57" s="20"/>
      <c r="PR57" s="20"/>
      <c r="PS57" s="20"/>
      <c r="PT57" s="20"/>
      <c r="PU57" s="20"/>
      <c r="PV57" s="20"/>
      <c r="PW57" s="20"/>
      <c r="PX57" s="20"/>
      <c r="PY57" s="20"/>
      <c r="PZ57" s="20"/>
      <c r="QA57" s="20"/>
      <c r="QB57" s="20"/>
      <c r="QC57" s="20"/>
      <c r="QD57" s="20"/>
      <c r="QE57" s="20"/>
      <c r="QF57" s="20"/>
      <c r="QG57" s="20"/>
      <c r="QH57" s="20"/>
      <c r="QI57" s="20"/>
      <c r="QJ57" s="20"/>
      <c r="QK57" s="20"/>
      <c r="QL57" s="20"/>
      <c r="QM57" s="20"/>
      <c r="QN57" s="20"/>
      <c r="QO57" s="20"/>
      <c r="QP57" s="20"/>
      <c r="QQ57" s="20"/>
      <c r="QR57" s="20"/>
      <c r="QS57" s="20"/>
      <c r="QT57" s="20"/>
      <c r="QU57" s="20"/>
      <c r="QV57" s="20"/>
      <c r="QW57" s="20"/>
      <c r="QX57" s="20"/>
      <c r="QY57" s="20"/>
      <c r="QZ57" s="20"/>
      <c r="RA57" s="20"/>
      <c r="RB57" s="20"/>
      <c r="RC57" s="20"/>
      <c r="RD57" s="20"/>
      <c r="RE57" s="20"/>
      <c r="RF57" s="20"/>
      <c r="RG57" s="20"/>
      <c r="RH57" s="20"/>
      <c r="RI57" s="20"/>
      <c r="RJ57" s="20"/>
      <c r="RK57" s="20"/>
      <c r="RL57" s="20"/>
      <c r="RM57" s="20"/>
      <c r="RN57" s="20"/>
      <c r="RO57" s="20"/>
      <c r="RP57" s="20"/>
      <c r="RQ57" s="20"/>
      <c r="RR57" s="20"/>
      <c r="RS57" s="20"/>
      <c r="RT57" s="20"/>
      <c r="RU57" s="20"/>
      <c r="RV57" s="20"/>
      <c r="RW57" s="20"/>
      <c r="RX57" s="20"/>
      <c r="RY57" s="20"/>
      <c r="RZ57" s="20"/>
      <c r="SA57" s="20"/>
      <c r="SB57" s="20"/>
      <c r="SC57" s="20"/>
      <c r="SD57" s="20"/>
      <c r="SE57" s="20"/>
      <c r="SF57" s="20"/>
      <c r="SG57" s="20"/>
      <c r="SH57" s="20"/>
      <c r="SI57" s="20"/>
      <c r="SJ57" s="20"/>
      <c r="SK57" s="20"/>
      <c r="SL57" s="20"/>
      <c r="SM57" s="20"/>
      <c r="SN57" s="20"/>
      <c r="SO57" s="20"/>
      <c r="SP57" s="20"/>
      <c r="SQ57" s="20"/>
      <c r="SR57" s="20"/>
      <c r="SS57" s="20"/>
      <c r="ST57" s="20"/>
      <c r="SU57" s="20"/>
      <c r="SV57" s="20"/>
      <c r="SW57" s="20"/>
      <c r="SX57" s="20"/>
      <c r="SY57" s="20"/>
      <c r="SZ57" s="20"/>
      <c r="TA57" s="20"/>
      <c r="TB57" s="20"/>
      <c r="TC57" s="20"/>
      <c r="TD57" s="20"/>
      <c r="TE57" s="20"/>
      <c r="TF57" s="20"/>
      <c r="TG57" s="20"/>
      <c r="TH57" s="20"/>
      <c r="TI57" s="20"/>
      <c r="TJ57" s="20"/>
      <c r="TK57" s="20"/>
      <c r="TL57" s="20"/>
      <c r="TM57" s="20"/>
      <c r="TN57" s="20"/>
      <c r="TO57" s="20"/>
      <c r="TP57" s="20"/>
      <c r="TQ57" s="20"/>
      <c r="TR57" s="20"/>
      <c r="TS57" s="20"/>
      <c r="TT57" s="20"/>
      <c r="TU57" s="20"/>
      <c r="TV57" s="20"/>
      <c r="TW57" s="20"/>
      <c r="TX57" s="20"/>
      <c r="TY57" s="20"/>
      <c r="TZ57" s="20"/>
      <c r="UA57" s="20"/>
      <c r="UB57" s="20"/>
      <c r="UC57" s="20"/>
      <c r="UD57" s="20"/>
      <c r="UE57" s="20"/>
      <c r="UF57" s="20"/>
      <c r="UG57" s="20"/>
      <c r="UH57" s="20"/>
      <c r="UI57" s="20"/>
      <c r="UJ57" s="20"/>
      <c r="UK57" s="20"/>
      <c r="UL57" s="20"/>
      <c r="UM57" s="20"/>
      <c r="UN57" s="20"/>
      <c r="UO57" s="20"/>
      <c r="UP57" s="20"/>
      <c r="UQ57" s="20"/>
      <c r="UR57" s="20"/>
      <c r="US57" s="20"/>
      <c r="UT57" s="20"/>
      <c r="UU57" s="20"/>
      <c r="UV57" s="20"/>
      <c r="UW57" s="20"/>
      <c r="UX57" s="20"/>
      <c r="UY57" s="20"/>
      <c r="UZ57" s="20"/>
      <c r="VA57" s="20"/>
      <c r="VB57" s="20"/>
      <c r="VC57" s="20"/>
      <c r="VD57" s="20"/>
      <c r="VE57" s="20"/>
      <c r="VF57" s="20"/>
      <c r="VG57" s="20"/>
      <c r="VH57" s="20"/>
      <c r="VI57" s="20"/>
      <c r="VJ57" s="20"/>
      <c r="VK57" s="20"/>
      <c r="VL57" s="20"/>
      <c r="VM57" s="20"/>
      <c r="VN57" s="20"/>
      <c r="VO57" s="20"/>
      <c r="VP57" s="20"/>
      <c r="VQ57" s="20"/>
      <c r="VR57" s="20"/>
      <c r="VS57" s="20"/>
      <c r="VT57" s="20"/>
      <c r="VU57" s="20"/>
      <c r="VV57" s="20"/>
      <c r="VW57" s="20"/>
      <c r="VX57" s="20"/>
      <c r="VY57" s="20"/>
      <c r="VZ57" s="20"/>
      <c r="WA57" s="20"/>
      <c r="WB57" s="20"/>
      <c r="WC57" s="20"/>
      <c r="WD57" s="20"/>
      <c r="WE57" s="20"/>
      <c r="WF57" s="20"/>
      <c r="WG57" s="20"/>
      <c r="WH57" s="20"/>
      <c r="WI57" s="20"/>
      <c r="WJ57" s="20"/>
      <c r="WK57" s="20"/>
      <c r="WL57" s="20"/>
      <c r="WM57" s="20"/>
      <c r="WN57" s="20"/>
      <c r="WO57" s="20"/>
      <c r="WP57" s="20"/>
      <c r="WQ57" s="20"/>
      <c r="WR57" s="20"/>
      <c r="WS57" s="20"/>
      <c r="WT57" s="20"/>
      <c r="WU57" s="20"/>
      <c r="WV57" s="20"/>
      <c r="WW57" s="20"/>
      <c r="WX57" s="20"/>
      <c r="WY57" s="20"/>
      <c r="WZ57" s="20"/>
      <c r="XA57" s="20"/>
      <c r="XB57" s="20"/>
      <c r="XC57" s="20"/>
      <c r="XD57" s="20"/>
      <c r="XE57" s="20"/>
      <c r="XF57" s="20"/>
      <c r="XG57" s="20"/>
      <c r="XH57" s="20"/>
      <c r="XI57" s="20"/>
      <c r="XJ57" s="20"/>
      <c r="XK57" s="20"/>
      <c r="XL57" s="20"/>
      <c r="XM57" s="20"/>
      <c r="XN57" s="20"/>
      <c r="XO57" s="20"/>
      <c r="XP57" s="20"/>
      <c r="XQ57" s="20"/>
      <c r="XR57" s="20"/>
      <c r="XS57" s="20"/>
      <c r="XT57" s="20"/>
      <c r="XU57" s="20"/>
      <c r="XV57" s="20"/>
      <c r="XW57" s="20"/>
      <c r="XX57" s="20"/>
      <c r="XY57" s="20"/>
      <c r="XZ57" s="20"/>
      <c r="YA57" s="20"/>
      <c r="YB57" s="20"/>
      <c r="YC57" s="20"/>
      <c r="YD57" s="20"/>
      <c r="YE57" s="20"/>
      <c r="YF57" s="20"/>
      <c r="YG57" s="20"/>
      <c r="YH57" s="20"/>
      <c r="YI57" s="20"/>
      <c r="YJ57" s="20"/>
      <c r="YK57" s="20"/>
      <c r="YL57" s="20"/>
      <c r="YM57" s="20"/>
      <c r="YN57" s="20"/>
      <c r="YO57" s="20"/>
      <c r="YP57" s="20"/>
      <c r="YQ57" s="20"/>
      <c r="YR57" s="20"/>
      <c r="YS57" s="20"/>
      <c r="YT57" s="20"/>
      <c r="YU57" s="20"/>
      <c r="YV57" s="20"/>
      <c r="YW57" s="20"/>
      <c r="YX57" s="20"/>
      <c r="YY57" s="20"/>
      <c r="YZ57" s="20"/>
      <c r="ZA57" s="20"/>
      <c r="ZB57" s="20"/>
      <c r="ZC57" s="20"/>
      <c r="ZD57" s="20"/>
      <c r="ZE57" s="20"/>
      <c r="ZF57" s="20"/>
      <c r="ZG57" s="20"/>
      <c r="ZH57" s="20"/>
      <c r="ZI57" s="20"/>
      <c r="ZJ57" s="20"/>
      <c r="ZK57" s="20"/>
      <c r="ZL57" s="20"/>
      <c r="ZM57" s="20"/>
      <c r="ZN57" s="20"/>
      <c r="ZO57" s="20"/>
      <c r="ZP57" s="20"/>
      <c r="ZQ57" s="20"/>
      <c r="ZR57" s="20"/>
      <c r="ZS57" s="20"/>
      <c r="ZT57" s="20"/>
      <c r="ZU57" s="20"/>
      <c r="ZV57" s="20"/>
      <c r="ZW57" s="20"/>
      <c r="ZX57" s="20"/>
      <c r="ZY57" s="20"/>
      <c r="ZZ57" s="20"/>
      <c r="AAA57" s="20"/>
      <c r="AAB57" s="20"/>
      <c r="AAC57" s="20"/>
      <c r="AAD57" s="20"/>
      <c r="AAE57" s="20"/>
      <c r="AAF57" s="20"/>
      <c r="AAG57" s="20"/>
      <c r="AAH57" s="20"/>
      <c r="AAI57" s="20"/>
      <c r="AAJ57" s="20"/>
      <c r="AAK57" s="20"/>
      <c r="AAL57" s="20"/>
      <c r="AAM57" s="20"/>
      <c r="AAN57" s="20"/>
      <c r="AAO57" s="20"/>
      <c r="AAP57" s="20"/>
      <c r="AAQ57" s="20"/>
      <c r="AAR57" s="20"/>
      <c r="AAS57" s="20"/>
      <c r="AAT57" s="20"/>
      <c r="AAU57" s="20"/>
      <c r="AAV57" s="20"/>
      <c r="AAW57" s="20"/>
      <c r="AAX57" s="20"/>
      <c r="AAY57" s="20"/>
      <c r="AAZ57" s="20"/>
      <c r="ABA57" s="20"/>
      <c r="ABB57" s="20"/>
      <c r="ABC57" s="20"/>
      <c r="ABD57" s="20"/>
      <c r="ABE57" s="20"/>
      <c r="ABF57" s="20"/>
      <c r="ABG57" s="20"/>
      <c r="ABH57" s="20"/>
      <c r="ABI57" s="20"/>
      <c r="ABJ57" s="20"/>
      <c r="ABK57" s="20"/>
      <c r="ABL57" s="20"/>
      <c r="ABM57" s="20"/>
      <c r="ABN57" s="20"/>
      <c r="ABO57" s="20"/>
      <c r="ABP57" s="20"/>
      <c r="ABQ57" s="20"/>
      <c r="ABR57" s="20"/>
      <c r="ABS57" s="20"/>
      <c r="ABT57" s="20"/>
      <c r="ABU57" s="20"/>
      <c r="ABV57" s="20"/>
      <c r="ABW57" s="20"/>
      <c r="ABX57" s="20"/>
      <c r="ABY57" s="20"/>
      <c r="ABZ57" s="20"/>
      <c r="ACA57" s="20"/>
      <c r="ACB57" s="20"/>
      <c r="ACC57" s="20"/>
      <c r="ACD57" s="20"/>
      <c r="ACE57" s="20"/>
      <c r="ACF57" s="20"/>
      <c r="ACG57" s="20"/>
      <c r="ACH57" s="20"/>
      <c r="ACI57" s="20"/>
      <c r="ACJ57" s="20"/>
      <c r="ACK57" s="20"/>
      <c r="ACL57" s="20"/>
      <c r="ACM57" s="20"/>
      <c r="ACN57" s="20"/>
      <c r="ACO57" s="20"/>
      <c r="ACP57" s="20"/>
      <c r="ACQ57" s="20"/>
      <c r="ACR57" s="20"/>
      <c r="ACS57" s="20"/>
      <c r="ACT57" s="20"/>
      <c r="ACU57" s="20"/>
      <c r="ACV57" s="20"/>
      <c r="ACW57" s="20"/>
      <c r="ACX57" s="20"/>
      <c r="ACY57" s="20"/>
      <c r="ACZ57" s="20"/>
      <c r="ADA57" s="20"/>
      <c r="ADB57" s="20"/>
      <c r="ADC57" s="20"/>
      <c r="ADD57" s="20"/>
      <c r="ADE57" s="20"/>
      <c r="ADF57" s="20"/>
      <c r="ADG57" s="20"/>
      <c r="ADH57" s="20"/>
      <c r="ADI57" s="20"/>
      <c r="ADJ57" s="20"/>
      <c r="ADK57" s="20"/>
      <c r="ADL57" s="20"/>
      <c r="ADM57" s="20"/>
      <c r="ADN57" s="20"/>
      <c r="ADO57" s="20"/>
      <c r="ADP57" s="20"/>
      <c r="ADQ57" s="20"/>
      <c r="ADR57" s="20"/>
      <c r="ADS57" s="20"/>
      <c r="ADT57" s="20"/>
      <c r="ADU57" s="20"/>
      <c r="ADV57" s="20"/>
      <c r="ADW57" s="20"/>
      <c r="ADX57" s="20"/>
      <c r="ADY57" s="20"/>
      <c r="ADZ57" s="20"/>
      <c r="AEA57" s="20"/>
      <c r="AEB57" s="20"/>
      <c r="AEC57" s="20"/>
      <c r="AED57" s="20"/>
      <c r="AEE57" s="20"/>
      <c r="AEF57" s="20"/>
      <c r="AEG57" s="20"/>
      <c r="AEH57" s="20"/>
      <c r="AEI57" s="20"/>
      <c r="AEJ57" s="20"/>
      <c r="AEK57" s="20"/>
      <c r="AEL57" s="20"/>
      <c r="AEM57" s="20"/>
      <c r="AEN57" s="20"/>
      <c r="AEO57" s="20"/>
      <c r="AEP57" s="20"/>
      <c r="AEQ57" s="20"/>
      <c r="AER57" s="20"/>
      <c r="AES57" s="20"/>
      <c r="AET57" s="20"/>
      <c r="AEU57" s="20"/>
      <c r="AEV57" s="20"/>
      <c r="AEW57" s="20"/>
      <c r="AEX57" s="20"/>
      <c r="AEY57" s="20"/>
      <c r="AEZ57" s="20"/>
      <c r="AFA57" s="20"/>
      <c r="AFB57" s="20"/>
      <c r="AFC57" s="20"/>
      <c r="AFD57" s="20"/>
      <c r="AFE57" s="20"/>
      <c r="AFF57" s="20"/>
      <c r="AFG57" s="20"/>
      <c r="AFH57" s="20"/>
      <c r="AFI57" s="20"/>
      <c r="AFJ57" s="20"/>
      <c r="AFK57" s="20"/>
      <c r="AFL57" s="20"/>
      <c r="AFM57" s="20"/>
      <c r="AFN57" s="20"/>
      <c r="AFO57" s="20"/>
      <c r="AFP57" s="20"/>
      <c r="AFQ57" s="20"/>
      <c r="AFR57" s="20"/>
      <c r="AFS57" s="20"/>
      <c r="AFT57" s="20"/>
      <c r="AFU57" s="20"/>
      <c r="AFV57" s="20"/>
      <c r="AFW57" s="20"/>
      <c r="AFX57" s="20"/>
      <c r="AFY57" s="20"/>
      <c r="AFZ57" s="20"/>
      <c r="AGA57" s="20"/>
      <c r="AGB57" s="20"/>
      <c r="AGC57" s="20"/>
      <c r="AGD57" s="20"/>
      <c r="AGE57" s="20"/>
      <c r="AGF57" s="20"/>
      <c r="AGG57" s="20"/>
      <c r="AGH57" s="20"/>
      <c r="AGI57" s="20"/>
      <c r="AGJ57" s="20"/>
      <c r="AGK57" s="20"/>
      <c r="AGL57" s="20"/>
      <c r="AGM57" s="20"/>
      <c r="AGN57" s="20"/>
      <c r="AGO57" s="20"/>
      <c r="AGP57" s="20"/>
      <c r="AGQ57" s="20"/>
      <c r="AGR57" s="20"/>
      <c r="AGS57" s="20"/>
      <c r="AGT57" s="20"/>
      <c r="AGU57" s="20"/>
      <c r="AGV57" s="20"/>
      <c r="AGW57" s="20"/>
      <c r="AGX57" s="20"/>
      <c r="AGY57" s="20"/>
      <c r="AGZ57" s="20"/>
      <c r="AHA57" s="20"/>
      <c r="AHB57" s="20"/>
      <c r="AHC57" s="20"/>
      <c r="AHD57" s="20"/>
      <c r="AHE57" s="20"/>
      <c r="AHF57" s="20"/>
      <c r="AHG57" s="20"/>
      <c r="AHH57" s="20"/>
      <c r="AHI57" s="20"/>
      <c r="AHJ57" s="20"/>
      <c r="AHK57" s="20"/>
      <c r="AHL57" s="20"/>
      <c r="AHM57" s="20"/>
      <c r="AHN57" s="20"/>
      <c r="AHO57" s="20"/>
      <c r="AHP57" s="20"/>
      <c r="AHQ57" s="20"/>
      <c r="AHR57" s="20"/>
      <c r="AHS57" s="20"/>
      <c r="AHT57" s="20"/>
      <c r="AHU57" s="20"/>
      <c r="AHV57" s="20"/>
      <c r="AHW57" s="20"/>
      <c r="AHX57" s="20"/>
      <c r="AHY57" s="20"/>
      <c r="AHZ57" s="20"/>
      <c r="AIA57" s="20"/>
      <c r="AIB57" s="20"/>
      <c r="AIC57" s="20"/>
      <c r="AID57" s="20"/>
      <c r="AIE57" s="20"/>
      <c r="AIF57" s="20"/>
      <c r="AIG57" s="20"/>
      <c r="AIH57" s="20"/>
      <c r="AII57" s="20"/>
      <c r="AIJ57" s="20"/>
      <c r="AIK57" s="20"/>
      <c r="AIL57" s="20"/>
      <c r="AIM57" s="20"/>
      <c r="AIN57" s="20"/>
      <c r="AIO57" s="20"/>
      <c r="AIP57" s="20"/>
      <c r="AIQ57" s="20"/>
      <c r="AIR57" s="20"/>
      <c r="AIS57" s="20"/>
      <c r="AIT57" s="20"/>
      <c r="AIU57" s="20"/>
      <c r="AIV57" s="20"/>
      <c r="AIW57" s="20"/>
      <c r="AIX57" s="20"/>
      <c r="AIY57" s="20"/>
      <c r="AIZ57" s="20"/>
      <c r="AJA57" s="20"/>
      <c r="AJB57" s="20"/>
      <c r="AJC57" s="20"/>
      <c r="AJD57" s="20"/>
      <c r="AJE57" s="20"/>
      <c r="AJF57" s="20"/>
      <c r="AJG57" s="20"/>
      <c r="AJH57" s="20"/>
      <c r="AJI57" s="20"/>
      <c r="AJJ57" s="20"/>
      <c r="AJK57" s="20"/>
      <c r="AJL57" s="20"/>
      <c r="AJM57" s="20"/>
      <c r="AJN57" s="20"/>
      <c r="AJO57" s="20"/>
      <c r="AJP57" s="20"/>
      <c r="AJQ57" s="20"/>
      <c r="AJR57" s="20"/>
      <c r="AJS57" s="20"/>
      <c r="AJT57" s="20"/>
      <c r="AJU57" s="20"/>
      <c r="AJV57" s="20"/>
      <c r="AJW57" s="20"/>
      <c r="AJX57" s="20"/>
      <c r="AJY57" s="20"/>
      <c r="AJZ57" s="20"/>
      <c r="AKA57" s="20"/>
      <c r="AKB57" s="20"/>
      <c r="AKC57" s="20"/>
      <c r="AKD57" s="20"/>
      <c r="AKE57" s="20"/>
      <c r="AKF57" s="20"/>
      <c r="AKG57" s="20"/>
      <c r="AKH57" s="20"/>
      <c r="AKI57" s="20"/>
      <c r="AKJ57" s="20"/>
      <c r="AKK57" s="20"/>
      <c r="AKL57" s="20"/>
      <c r="AKM57" s="20"/>
      <c r="AKN57" s="20"/>
      <c r="AKO57" s="20"/>
      <c r="AKP57" s="20"/>
      <c r="AKQ57" s="20"/>
      <c r="AKR57" s="20"/>
      <c r="AKS57" s="20"/>
      <c r="AKT57" s="20"/>
      <c r="AKU57" s="20"/>
      <c r="AKV57" s="20"/>
      <c r="AKW57" s="20"/>
      <c r="AKX57" s="20"/>
      <c r="AKY57" s="20"/>
      <c r="AKZ57" s="20"/>
      <c r="ALA57" s="20"/>
      <c r="ALB57" s="20"/>
      <c r="ALC57" s="20"/>
      <c r="ALD57" s="20"/>
      <c r="ALE57" s="20"/>
      <c r="ALF57" s="20"/>
      <c r="ALG57" s="20"/>
      <c r="ALH57" s="20"/>
      <c r="ALI57" s="20"/>
      <c r="ALJ57" s="20"/>
      <c r="ALK57" s="20"/>
      <c r="ALL57" s="20"/>
      <c r="ALM57" s="20"/>
      <c r="ALN57" s="20"/>
      <c r="ALO57" s="20"/>
      <c r="ALP57" s="20"/>
      <c r="ALQ57" s="20"/>
      <c r="ALR57" s="20"/>
      <c r="ALS57" s="20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  <c r="AMK57" s="20"/>
    </row>
    <row r="58" spans="1:1025" s="23" customFormat="1">
      <c r="A58" s="227" t="s">
        <v>73</v>
      </c>
      <c r="B58" s="335" t="s">
        <v>205</v>
      </c>
      <c r="C58" s="335"/>
      <c r="D58" s="335"/>
      <c r="E58" s="335"/>
      <c r="F58" s="335"/>
      <c r="G58" s="335"/>
      <c r="I58" s="89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  <c r="IW58" s="20"/>
      <c r="IX58" s="20"/>
      <c r="IY58" s="20"/>
      <c r="IZ58" s="20"/>
      <c r="JA58" s="20"/>
      <c r="JB58" s="20"/>
      <c r="JC58" s="20"/>
      <c r="JD58" s="20"/>
      <c r="JE58" s="20"/>
      <c r="JF58" s="20"/>
      <c r="JG58" s="20"/>
      <c r="JH58" s="20"/>
      <c r="JI58" s="20"/>
      <c r="JJ58" s="20"/>
      <c r="JK58" s="20"/>
      <c r="JL58" s="20"/>
      <c r="JM58" s="20"/>
      <c r="JN58" s="20"/>
      <c r="JO58" s="20"/>
      <c r="JP58" s="20"/>
      <c r="JQ58" s="20"/>
      <c r="JR58" s="20"/>
      <c r="JS58" s="20"/>
      <c r="JT58" s="20"/>
      <c r="JU58" s="20"/>
      <c r="JV58" s="20"/>
      <c r="JW58" s="20"/>
      <c r="JX58" s="20"/>
      <c r="JY58" s="20"/>
      <c r="JZ58" s="20"/>
      <c r="KA58" s="20"/>
      <c r="KB58" s="20"/>
      <c r="KC58" s="20"/>
      <c r="KD58" s="20"/>
      <c r="KE58" s="20"/>
      <c r="KF58" s="20"/>
      <c r="KG58" s="20"/>
      <c r="KH58" s="20"/>
      <c r="KI58" s="20"/>
      <c r="KJ58" s="20"/>
      <c r="KK58" s="20"/>
      <c r="KL58" s="20"/>
      <c r="KM58" s="20"/>
      <c r="KN58" s="20"/>
      <c r="KO58" s="20"/>
      <c r="KP58" s="20"/>
      <c r="KQ58" s="20"/>
      <c r="KR58" s="20"/>
      <c r="KS58" s="20"/>
      <c r="KT58" s="20"/>
      <c r="KU58" s="20"/>
      <c r="KV58" s="20"/>
      <c r="KW58" s="20"/>
      <c r="KX58" s="20"/>
      <c r="KY58" s="20"/>
      <c r="KZ58" s="20"/>
      <c r="LA58" s="20"/>
      <c r="LB58" s="20"/>
      <c r="LC58" s="20"/>
      <c r="LD58" s="20"/>
      <c r="LE58" s="20"/>
      <c r="LF58" s="20"/>
      <c r="LG58" s="20"/>
      <c r="LH58" s="20"/>
      <c r="LI58" s="20"/>
      <c r="LJ58" s="20"/>
      <c r="LK58" s="20"/>
      <c r="LL58" s="20"/>
      <c r="LM58" s="20"/>
      <c r="LN58" s="20"/>
      <c r="LO58" s="20"/>
      <c r="LP58" s="20"/>
      <c r="LQ58" s="20"/>
      <c r="LR58" s="20"/>
      <c r="LS58" s="20"/>
      <c r="LT58" s="20"/>
      <c r="LU58" s="20"/>
      <c r="LV58" s="20"/>
      <c r="LW58" s="20"/>
      <c r="LX58" s="20"/>
      <c r="LY58" s="20"/>
      <c r="LZ58" s="20"/>
      <c r="MA58" s="20"/>
      <c r="MB58" s="20"/>
      <c r="MC58" s="20"/>
      <c r="MD58" s="20"/>
      <c r="ME58" s="20"/>
      <c r="MF58" s="20"/>
      <c r="MG58" s="20"/>
      <c r="MH58" s="20"/>
      <c r="MI58" s="20"/>
      <c r="MJ58" s="20"/>
      <c r="MK58" s="20"/>
      <c r="ML58" s="20"/>
      <c r="MM58" s="20"/>
      <c r="MN58" s="20"/>
      <c r="MO58" s="20"/>
      <c r="MP58" s="20"/>
      <c r="MQ58" s="20"/>
      <c r="MR58" s="20"/>
      <c r="MS58" s="20"/>
      <c r="MT58" s="20"/>
      <c r="MU58" s="20"/>
      <c r="MV58" s="20"/>
      <c r="MW58" s="20"/>
      <c r="MX58" s="20"/>
      <c r="MY58" s="20"/>
      <c r="MZ58" s="20"/>
      <c r="NA58" s="20"/>
      <c r="NB58" s="20"/>
      <c r="NC58" s="20"/>
      <c r="ND58" s="20"/>
      <c r="NE58" s="20"/>
      <c r="NF58" s="20"/>
      <c r="NG58" s="20"/>
      <c r="NH58" s="20"/>
      <c r="NI58" s="20"/>
      <c r="NJ58" s="20"/>
      <c r="NK58" s="20"/>
      <c r="NL58" s="20"/>
      <c r="NM58" s="20"/>
      <c r="NN58" s="20"/>
      <c r="NO58" s="20"/>
      <c r="NP58" s="20"/>
      <c r="NQ58" s="20"/>
      <c r="NR58" s="20"/>
      <c r="NS58" s="20"/>
      <c r="NT58" s="20"/>
      <c r="NU58" s="20"/>
      <c r="NV58" s="20"/>
      <c r="NW58" s="20"/>
      <c r="NX58" s="20"/>
      <c r="NY58" s="20"/>
      <c r="NZ58" s="20"/>
      <c r="OA58" s="20"/>
      <c r="OB58" s="20"/>
      <c r="OC58" s="20"/>
      <c r="OD58" s="20"/>
      <c r="OE58" s="20"/>
      <c r="OF58" s="20"/>
      <c r="OG58" s="20"/>
      <c r="OH58" s="20"/>
      <c r="OI58" s="20"/>
      <c r="OJ58" s="20"/>
      <c r="OK58" s="20"/>
      <c r="OL58" s="20"/>
      <c r="OM58" s="20"/>
      <c r="ON58" s="20"/>
      <c r="OO58" s="20"/>
      <c r="OP58" s="20"/>
      <c r="OQ58" s="20"/>
      <c r="OR58" s="20"/>
      <c r="OS58" s="20"/>
      <c r="OT58" s="20"/>
      <c r="OU58" s="20"/>
      <c r="OV58" s="20"/>
      <c r="OW58" s="20"/>
      <c r="OX58" s="20"/>
      <c r="OY58" s="20"/>
      <c r="OZ58" s="20"/>
      <c r="PA58" s="20"/>
      <c r="PB58" s="20"/>
      <c r="PC58" s="20"/>
      <c r="PD58" s="20"/>
      <c r="PE58" s="20"/>
      <c r="PF58" s="20"/>
      <c r="PG58" s="20"/>
      <c r="PH58" s="20"/>
      <c r="PI58" s="20"/>
      <c r="PJ58" s="20"/>
      <c r="PK58" s="20"/>
      <c r="PL58" s="20"/>
      <c r="PM58" s="20"/>
      <c r="PN58" s="20"/>
      <c r="PO58" s="20"/>
      <c r="PP58" s="20"/>
      <c r="PQ58" s="20"/>
      <c r="PR58" s="20"/>
      <c r="PS58" s="20"/>
      <c r="PT58" s="20"/>
      <c r="PU58" s="20"/>
      <c r="PV58" s="20"/>
      <c r="PW58" s="20"/>
      <c r="PX58" s="20"/>
      <c r="PY58" s="20"/>
      <c r="PZ58" s="20"/>
      <c r="QA58" s="20"/>
      <c r="QB58" s="20"/>
      <c r="QC58" s="20"/>
      <c r="QD58" s="20"/>
      <c r="QE58" s="20"/>
      <c r="QF58" s="20"/>
      <c r="QG58" s="20"/>
      <c r="QH58" s="20"/>
      <c r="QI58" s="20"/>
      <c r="QJ58" s="20"/>
      <c r="QK58" s="20"/>
      <c r="QL58" s="20"/>
      <c r="QM58" s="20"/>
      <c r="QN58" s="20"/>
      <c r="QO58" s="20"/>
      <c r="QP58" s="20"/>
      <c r="QQ58" s="20"/>
      <c r="QR58" s="20"/>
      <c r="QS58" s="20"/>
      <c r="QT58" s="20"/>
      <c r="QU58" s="20"/>
      <c r="QV58" s="20"/>
      <c r="QW58" s="20"/>
      <c r="QX58" s="20"/>
      <c r="QY58" s="20"/>
      <c r="QZ58" s="20"/>
      <c r="RA58" s="20"/>
      <c r="RB58" s="20"/>
      <c r="RC58" s="20"/>
      <c r="RD58" s="20"/>
      <c r="RE58" s="20"/>
      <c r="RF58" s="20"/>
      <c r="RG58" s="20"/>
      <c r="RH58" s="20"/>
      <c r="RI58" s="20"/>
      <c r="RJ58" s="20"/>
      <c r="RK58" s="20"/>
      <c r="RL58" s="20"/>
      <c r="RM58" s="20"/>
      <c r="RN58" s="20"/>
      <c r="RO58" s="20"/>
      <c r="RP58" s="20"/>
      <c r="RQ58" s="20"/>
      <c r="RR58" s="20"/>
      <c r="RS58" s="20"/>
      <c r="RT58" s="20"/>
      <c r="RU58" s="20"/>
      <c r="RV58" s="20"/>
      <c r="RW58" s="20"/>
      <c r="RX58" s="20"/>
      <c r="RY58" s="20"/>
      <c r="RZ58" s="20"/>
      <c r="SA58" s="20"/>
      <c r="SB58" s="20"/>
      <c r="SC58" s="20"/>
      <c r="SD58" s="20"/>
      <c r="SE58" s="20"/>
      <c r="SF58" s="20"/>
      <c r="SG58" s="20"/>
      <c r="SH58" s="20"/>
      <c r="SI58" s="20"/>
      <c r="SJ58" s="20"/>
      <c r="SK58" s="20"/>
      <c r="SL58" s="20"/>
      <c r="SM58" s="20"/>
      <c r="SN58" s="20"/>
      <c r="SO58" s="20"/>
      <c r="SP58" s="20"/>
      <c r="SQ58" s="20"/>
      <c r="SR58" s="20"/>
      <c r="SS58" s="20"/>
      <c r="ST58" s="20"/>
      <c r="SU58" s="20"/>
      <c r="SV58" s="20"/>
      <c r="SW58" s="20"/>
      <c r="SX58" s="20"/>
      <c r="SY58" s="20"/>
      <c r="SZ58" s="20"/>
      <c r="TA58" s="20"/>
      <c r="TB58" s="20"/>
      <c r="TC58" s="20"/>
      <c r="TD58" s="20"/>
      <c r="TE58" s="20"/>
      <c r="TF58" s="20"/>
      <c r="TG58" s="20"/>
      <c r="TH58" s="20"/>
      <c r="TI58" s="20"/>
      <c r="TJ58" s="20"/>
      <c r="TK58" s="20"/>
      <c r="TL58" s="20"/>
      <c r="TM58" s="20"/>
      <c r="TN58" s="20"/>
      <c r="TO58" s="20"/>
      <c r="TP58" s="20"/>
      <c r="TQ58" s="20"/>
      <c r="TR58" s="20"/>
      <c r="TS58" s="20"/>
      <c r="TT58" s="20"/>
      <c r="TU58" s="20"/>
      <c r="TV58" s="20"/>
      <c r="TW58" s="20"/>
      <c r="TX58" s="20"/>
      <c r="TY58" s="20"/>
      <c r="TZ58" s="20"/>
      <c r="UA58" s="20"/>
      <c r="UB58" s="20"/>
      <c r="UC58" s="20"/>
      <c r="UD58" s="20"/>
      <c r="UE58" s="20"/>
      <c r="UF58" s="20"/>
      <c r="UG58" s="20"/>
      <c r="UH58" s="20"/>
      <c r="UI58" s="20"/>
      <c r="UJ58" s="20"/>
      <c r="UK58" s="20"/>
      <c r="UL58" s="20"/>
      <c r="UM58" s="20"/>
      <c r="UN58" s="20"/>
      <c r="UO58" s="20"/>
      <c r="UP58" s="20"/>
      <c r="UQ58" s="20"/>
      <c r="UR58" s="20"/>
      <c r="US58" s="20"/>
      <c r="UT58" s="20"/>
      <c r="UU58" s="20"/>
      <c r="UV58" s="20"/>
      <c r="UW58" s="20"/>
      <c r="UX58" s="20"/>
      <c r="UY58" s="20"/>
      <c r="UZ58" s="20"/>
      <c r="VA58" s="20"/>
      <c r="VB58" s="20"/>
      <c r="VC58" s="20"/>
      <c r="VD58" s="20"/>
      <c r="VE58" s="20"/>
      <c r="VF58" s="20"/>
      <c r="VG58" s="20"/>
      <c r="VH58" s="20"/>
      <c r="VI58" s="20"/>
      <c r="VJ58" s="20"/>
      <c r="VK58" s="20"/>
      <c r="VL58" s="20"/>
      <c r="VM58" s="20"/>
      <c r="VN58" s="20"/>
      <c r="VO58" s="20"/>
      <c r="VP58" s="20"/>
      <c r="VQ58" s="20"/>
      <c r="VR58" s="20"/>
      <c r="VS58" s="20"/>
      <c r="VT58" s="20"/>
      <c r="VU58" s="20"/>
      <c r="VV58" s="20"/>
      <c r="VW58" s="20"/>
      <c r="VX58" s="20"/>
      <c r="VY58" s="20"/>
      <c r="VZ58" s="20"/>
      <c r="WA58" s="20"/>
      <c r="WB58" s="20"/>
      <c r="WC58" s="20"/>
      <c r="WD58" s="20"/>
      <c r="WE58" s="20"/>
      <c r="WF58" s="20"/>
      <c r="WG58" s="20"/>
      <c r="WH58" s="20"/>
      <c r="WI58" s="20"/>
      <c r="WJ58" s="20"/>
      <c r="WK58" s="20"/>
      <c r="WL58" s="20"/>
      <c r="WM58" s="20"/>
      <c r="WN58" s="20"/>
      <c r="WO58" s="20"/>
      <c r="WP58" s="20"/>
      <c r="WQ58" s="20"/>
      <c r="WR58" s="20"/>
      <c r="WS58" s="20"/>
      <c r="WT58" s="20"/>
      <c r="WU58" s="20"/>
      <c r="WV58" s="20"/>
      <c r="WW58" s="20"/>
      <c r="WX58" s="20"/>
      <c r="WY58" s="20"/>
      <c r="WZ58" s="20"/>
      <c r="XA58" s="20"/>
      <c r="XB58" s="20"/>
      <c r="XC58" s="20"/>
      <c r="XD58" s="20"/>
      <c r="XE58" s="20"/>
      <c r="XF58" s="20"/>
      <c r="XG58" s="20"/>
      <c r="XH58" s="20"/>
      <c r="XI58" s="20"/>
      <c r="XJ58" s="20"/>
      <c r="XK58" s="20"/>
      <c r="XL58" s="20"/>
      <c r="XM58" s="20"/>
      <c r="XN58" s="20"/>
      <c r="XO58" s="20"/>
      <c r="XP58" s="20"/>
      <c r="XQ58" s="20"/>
      <c r="XR58" s="20"/>
      <c r="XS58" s="20"/>
      <c r="XT58" s="20"/>
      <c r="XU58" s="20"/>
      <c r="XV58" s="20"/>
      <c r="XW58" s="20"/>
      <c r="XX58" s="20"/>
      <c r="XY58" s="20"/>
      <c r="XZ58" s="20"/>
      <c r="YA58" s="20"/>
      <c r="YB58" s="20"/>
      <c r="YC58" s="20"/>
      <c r="YD58" s="20"/>
      <c r="YE58" s="20"/>
      <c r="YF58" s="20"/>
      <c r="YG58" s="20"/>
      <c r="YH58" s="20"/>
      <c r="YI58" s="20"/>
      <c r="YJ58" s="20"/>
      <c r="YK58" s="20"/>
      <c r="YL58" s="20"/>
      <c r="YM58" s="20"/>
      <c r="YN58" s="20"/>
      <c r="YO58" s="20"/>
      <c r="YP58" s="20"/>
      <c r="YQ58" s="20"/>
      <c r="YR58" s="20"/>
      <c r="YS58" s="20"/>
      <c r="YT58" s="20"/>
      <c r="YU58" s="20"/>
      <c r="YV58" s="20"/>
      <c r="YW58" s="20"/>
      <c r="YX58" s="20"/>
      <c r="YY58" s="20"/>
      <c r="YZ58" s="20"/>
      <c r="ZA58" s="20"/>
      <c r="ZB58" s="20"/>
      <c r="ZC58" s="20"/>
      <c r="ZD58" s="20"/>
      <c r="ZE58" s="20"/>
      <c r="ZF58" s="20"/>
      <c r="ZG58" s="20"/>
      <c r="ZH58" s="20"/>
      <c r="ZI58" s="20"/>
      <c r="ZJ58" s="20"/>
      <c r="ZK58" s="20"/>
      <c r="ZL58" s="20"/>
      <c r="ZM58" s="20"/>
      <c r="ZN58" s="20"/>
      <c r="ZO58" s="20"/>
      <c r="ZP58" s="20"/>
      <c r="ZQ58" s="20"/>
      <c r="ZR58" s="20"/>
      <c r="ZS58" s="20"/>
      <c r="ZT58" s="20"/>
      <c r="ZU58" s="20"/>
      <c r="ZV58" s="20"/>
      <c r="ZW58" s="20"/>
      <c r="ZX58" s="20"/>
      <c r="ZY58" s="20"/>
      <c r="ZZ58" s="20"/>
      <c r="AAA58" s="20"/>
      <c r="AAB58" s="20"/>
      <c r="AAC58" s="20"/>
      <c r="AAD58" s="20"/>
      <c r="AAE58" s="20"/>
      <c r="AAF58" s="20"/>
      <c r="AAG58" s="20"/>
      <c r="AAH58" s="20"/>
      <c r="AAI58" s="20"/>
      <c r="AAJ58" s="20"/>
      <c r="AAK58" s="20"/>
      <c r="AAL58" s="20"/>
      <c r="AAM58" s="20"/>
      <c r="AAN58" s="20"/>
      <c r="AAO58" s="20"/>
      <c r="AAP58" s="20"/>
      <c r="AAQ58" s="20"/>
      <c r="AAR58" s="20"/>
      <c r="AAS58" s="20"/>
      <c r="AAT58" s="20"/>
      <c r="AAU58" s="20"/>
      <c r="AAV58" s="20"/>
      <c r="AAW58" s="20"/>
      <c r="AAX58" s="20"/>
      <c r="AAY58" s="20"/>
      <c r="AAZ58" s="20"/>
      <c r="ABA58" s="20"/>
      <c r="ABB58" s="20"/>
      <c r="ABC58" s="20"/>
      <c r="ABD58" s="20"/>
      <c r="ABE58" s="20"/>
      <c r="ABF58" s="20"/>
      <c r="ABG58" s="20"/>
      <c r="ABH58" s="20"/>
      <c r="ABI58" s="20"/>
      <c r="ABJ58" s="20"/>
      <c r="ABK58" s="20"/>
      <c r="ABL58" s="20"/>
      <c r="ABM58" s="20"/>
      <c r="ABN58" s="20"/>
      <c r="ABO58" s="20"/>
      <c r="ABP58" s="20"/>
      <c r="ABQ58" s="20"/>
      <c r="ABR58" s="20"/>
      <c r="ABS58" s="20"/>
      <c r="ABT58" s="20"/>
      <c r="ABU58" s="20"/>
      <c r="ABV58" s="20"/>
      <c r="ABW58" s="20"/>
      <c r="ABX58" s="20"/>
      <c r="ABY58" s="20"/>
      <c r="ABZ58" s="20"/>
      <c r="ACA58" s="20"/>
      <c r="ACB58" s="20"/>
      <c r="ACC58" s="20"/>
      <c r="ACD58" s="20"/>
      <c r="ACE58" s="20"/>
      <c r="ACF58" s="20"/>
      <c r="ACG58" s="20"/>
      <c r="ACH58" s="20"/>
      <c r="ACI58" s="20"/>
      <c r="ACJ58" s="20"/>
      <c r="ACK58" s="20"/>
      <c r="ACL58" s="20"/>
      <c r="ACM58" s="20"/>
      <c r="ACN58" s="20"/>
      <c r="ACO58" s="20"/>
      <c r="ACP58" s="20"/>
      <c r="ACQ58" s="20"/>
      <c r="ACR58" s="20"/>
      <c r="ACS58" s="20"/>
      <c r="ACT58" s="20"/>
      <c r="ACU58" s="20"/>
      <c r="ACV58" s="20"/>
      <c r="ACW58" s="20"/>
      <c r="ACX58" s="20"/>
      <c r="ACY58" s="20"/>
      <c r="ACZ58" s="20"/>
      <c r="ADA58" s="20"/>
      <c r="ADB58" s="20"/>
      <c r="ADC58" s="20"/>
      <c r="ADD58" s="20"/>
      <c r="ADE58" s="20"/>
      <c r="ADF58" s="20"/>
      <c r="ADG58" s="20"/>
      <c r="ADH58" s="20"/>
      <c r="ADI58" s="20"/>
      <c r="ADJ58" s="20"/>
      <c r="ADK58" s="20"/>
      <c r="ADL58" s="20"/>
      <c r="ADM58" s="20"/>
      <c r="ADN58" s="20"/>
      <c r="ADO58" s="20"/>
      <c r="ADP58" s="20"/>
      <c r="ADQ58" s="20"/>
      <c r="ADR58" s="20"/>
      <c r="ADS58" s="20"/>
      <c r="ADT58" s="20"/>
      <c r="ADU58" s="20"/>
      <c r="ADV58" s="20"/>
      <c r="ADW58" s="20"/>
      <c r="ADX58" s="20"/>
      <c r="ADY58" s="20"/>
      <c r="ADZ58" s="20"/>
      <c r="AEA58" s="20"/>
      <c r="AEB58" s="20"/>
      <c r="AEC58" s="20"/>
      <c r="AED58" s="20"/>
      <c r="AEE58" s="20"/>
      <c r="AEF58" s="20"/>
      <c r="AEG58" s="20"/>
      <c r="AEH58" s="20"/>
      <c r="AEI58" s="20"/>
      <c r="AEJ58" s="20"/>
      <c r="AEK58" s="20"/>
      <c r="AEL58" s="20"/>
      <c r="AEM58" s="20"/>
      <c r="AEN58" s="20"/>
      <c r="AEO58" s="20"/>
      <c r="AEP58" s="20"/>
      <c r="AEQ58" s="20"/>
      <c r="AER58" s="20"/>
      <c r="AES58" s="20"/>
      <c r="AET58" s="20"/>
      <c r="AEU58" s="20"/>
      <c r="AEV58" s="20"/>
      <c r="AEW58" s="20"/>
      <c r="AEX58" s="20"/>
      <c r="AEY58" s="20"/>
      <c r="AEZ58" s="20"/>
      <c r="AFA58" s="20"/>
      <c r="AFB58" s="20"/>
      <c r="AFC58" s="20"/>
      <c r="AFD58" s="20"/>
      <c r="AFE58" s="20"/>
      <c r="AFF58" s="20"/>
      <c r="AFG58" s="20"/>
      <c r="AFH58" s="20"/>
      <c r="AFI58" s="20"/>
      <c r="AFJ58" s="20"/>
      <c r="AFK58" s="20"/>
      <c r="AFL58" s="20"/>
      <c r="AFM58" s="20"/>
      <c r="AFN58" s="20"/>
      <c r="AFO58" s="20"/>
      <c r="AFP58" s="20"/>
      <c r="AFQ58" s="20"/>
      <c r="AFR58" s="20"/>
      <c r="AFS58" s="20"/>
      <c r="AFT58" s="20"/>
      <c r="AFU58" s="20"/>
      <c r="AFV58" s="20"/>
      <c r="AFW58" s="20"/>
      <c r="AFX58" s="20"/>
      <c r="AFY58" s="20"/>
      <c r="AFZ58" s="20"/>
      <c r="AGA58" s="20"/>
      <c r="AGB58" s="20"/>
      <c r="AGC58" s="20"/>
      <c r="AGD58" s="20"/>
      <c r="AGE58" s="20"/>
      <c r="AGF58" s="20"/>
      <c r="AGG58" s="20"/>
      <c r="AGH58" s="20"/>
      <c r="AGI58" s="20"/>
      <c r="AGJ58" s="20"/>
      <c r="AGK58" s="20"/>
      <c r="AGL58" s="20"/>
      <c r="AGM58" s="20"/>
      <c r="AGN58" s="20"/>
      <c r="AGO58" s="20"/>
      <c r="AGP58" s="20"/>
      <c r="AGQ58" s="20"/>
      <c r="AGR58" s="20"/>
      <c r="AGS58" s="20"/>
      <c r="AGT58" s="20"/>
      <c r="AGU58" s="20"/>
      <c r="AGV58" s="20"/>
      <c r="AGW58" s="20"/>
      <c r="AGX58" s="20"/>
      <c r="AGY58" s="20"/>
      <c r="AGZ58" s="20"/>
      <c r="AHA58" s="20"/>
      <c r="AHB58" s="20"/>
      <c r="AHC58" s="20"/>
      <c r="AHD58" s="20"/>
      <c r="AHE58" s="20"/>
      <c r="AHF58" s="20"/>
      <c r="AHG58" s="20"/>
      <c r="AHH58" s="20"/>
      <c r="AHI58" s="20"/>
      <c r="AHJ58" s="20"/>
      <c r="AHK58" s="20"/>
      <c r="AHL58" s="20"/>
      <c r="AHM58" s="20"/>
      <c r="AHN58" s="20"/>
      <c r="AHO58" s="20"/>
      <c r="AHP58" s="20"/>
      <c r="AHQ58" s="20"/>
      <c r="AHR58" s="20"/>
      <c r="AHS58" s="20"/>
      <c r="AHT58" s="20"/>
      <c r="AHU58" s="20"/>
      <c r="AHV58" s="20"/>
      <c r="AHW58" s="20"/>
      <c r="AHX58" s="20"/>
      <c r="AHY58" s="20"/>
      <c r="AHZ58" s="20"/>
      <c r="AIA58" s="20"/>
      <c r="AIB58" s="20"/>
      <c r="AIC58" s="20"/>
      <c r="AID58" s="20"/>
      <c r="AIE58" s="20"/>
      <c r="AIF58" s="20"/>
      <c r="AIG58" s="20"/>
      <c r="AIH58" s="20"/>
      <c r="AII58" s="20"/>
      <c r="AIJ58" s="20"/>
      <c r="AIK58" s="20"/>
      <c r="AIL58" s="20"/>
      <c r="AIM58" s="20"/>
      <c r="AIN58" s="20"/>
      <c r="AIO58" s="20"/>
      <c r="AIP58" s="20"/>
      <c r="AIQ58" s="20"/>
      <c r="AIR58" s="20"/>
      <c r="AIS58" s="20"/>
      <c r="AIT58" s="20"/>
      <c r="AIU58" s="20"/>
      <c r="AIV58" s="20"/>
      <c r="AIW58" s="20"/>
      <c r="AIX58" s="20"/>
      <c r="AIY58" s="20"/>
      <c r="AIZ58" s="20"/>
      <c r="AJA58" s="20"/>
      <c r="AJB58" s="20"/>
      <c r="AJC58" s="20"/>
      <c r="AJD58" s="20"/>
      <c r="AJE58" s="20"/>
      <c r="AJF58" s="20"/>
      <c r="AJG58" s="20"/>
      <c r="AJH58" s="20"/>
      <c r="AJI58" s="20"/>
      <c r="AJJ58" s="20"/>
      <c r="AJK58" s="20"/>
      <c r="AJL58" s="20"/>
      <c r="AJM58" s="20"/>
      <c r="AJN58" s="20"/>
      <c r="AJO58" s="20"/>
      <c r="AJP58" s="20"/>
      <c r="AJQ58" s="20"/>
      <c r="AJR58" s="20"/>
      <c r="AJS58" s="20"/>
      <c r="AJT58" s="20"/>
      <c r="AJU58" s="20"/>
      <c r="AJV58" s="20"/>
      <c r="AJW58" s="20"/>
      <c r="AJX58" s="20"/>
      <c r="AJY58" s="20"/>
      <c r="AJZ58" s="20"/>
      <c r="AKA58" s="20"/>
      <c r="AKB58" s="20"/>
      <c r="AKC58" s="20"/>
      <c r="AKD58" s="20"/>
      <c r="AKE58" s="20"/>
      <c r="AKF58" s="20"/>
      <c r="AKG58" s="20"/>
      <c r="AKH58" s="20"/>
      <c r="AKI58" s="20"/>
      <c r="AKJ58" s="20"/>
      <c r="AKK58" s="20"/>
      <c r="AKL58" s="20"/>
      <c r="AKM58" s="20"/>
      <c r="AKN58" s="20"/>
      <c r="AKO58" s="20"/>
      <c r="AKP58" s="20"/>
      <c r="AKQ58" s="20"/>
      <c r="AKR58" s="20"/>
      <c r="AKS58" s="20"/>
      <c r="AKT58" s="20"/>
      <c r="AKU58" s="20"/>
      <c r="AKV58" s="20"/>
      <c r="AKW58" s="20"/>
      <c r="AKX58" s="20"/>
      <c r="AKY58" s="20"/>
      <c r="AKZ58" s="20"/>
      <c r="ALA58" s="20"/>
      <c r="ALB58" s="20"/>
      <c r="ALC58" s="20"/>
      <c r="ALD58" s="20"/>
      <c r="ALE58" s="20"/>
      <c r="ALF58" s="20"/>
      <c r="ALG58" s="20"/>
      <c r="ALH58" s="20"/>
      <c r="ALI58" s="20"/>
      <c r="ALJ58" s="20"/>
      <c r="ALK58" s="20"/>
      <c r="ALL58" s="20"/>
      <c r="ALM58" s="20"/>
      <c r="ALN58" s="20"/>
      <c r="ALO58" s="20"/>
      <c r="ALP58" s="20"/>
      <c r="ALQ58" s="20"/>
      <c r="ALR58" s="20"/>
      <c r="ALS58" s="20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  <c r="AMK58" s="20"/>
    </row>
    <row r="59" spans="1:1025" s="23" customFormat="1">
      <c r="A59" s="227" t="s">
        <v>74</v>
      </c>
      <c r="B59" s="327" t="s">
        <v>206</v>
      </c>
      <c r="C59" s="327"/>
      <c r="D59" s="327"/>
      <c r="E59" s="327"/>
      <c r="F59" s="327"/>
      <c r="G59" s="327"/>
      <c r="I59" s="89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  <c r="KD59" s="20"/>
      <c r="KE59" s="20"/>
      <c r="KF59" s="20"/>
      <c r="KG59" s="20"/>
      <c r="KH59" s="20"/>
      <c r="KI59" s="20"/>
      <c r="KJ59" s="20"/>
      <c r="KK59" s="20"/>
      <c r="KL59" s="20"/>
      <c r="KM59" s="20"/>
      <c r="KN59" s="20"/>
      <c r="KO59" s="20"/>
      <c r="KP59" s="20"/>
      <c r="KQ59" s="20"/>
      <c r="KR59" s="20"/>
      <c r="KS59" s="20"/>
      <c r="KT59" s="20"/>
      <c r="KU59" s="20"/>
      <c r="KV59" s="20"/>
      <c r="KW59" s="20"/>
      <c r="KX59" s="20"/>
      <c r="KY59" s="20"/>
      <c r="KZ59" s="20"/>
      <c r="LA59" s="20"/>
      <c r="LB59" s="20"/>
      <c r="LC59" s="20"/>
      <c r="LD59" s="20"/>
      <c r="LE59" s="20"/>
      <c r="LF59" s="20"/>
      <c r="LG59" s="20"/>
      <c r="LH59" s="20"/>
      <c r="LI59" s="20"/>
      <c r="LJ59" s="20"/>
      <c r="LK59" s="20"/>
      <c r="LL59" s="20"/>
      <c r="LM59" s="20"/>
      <c r="LN59" s="20"/>
      <c r="LO59" s="20"/>
      <c r="LP59" s="20"/>
      <c r="LQ59" s="20"/>
      <c r="LR59" s="20"/>
      <c r="LS59" s="20"/>
      <c r="LT59" s="20"/>
      <c r="LU59" s="20"/>
      <c r="LV59" s="20"/>
      <c r="LW59" s="20"/>
      <c r="LX59" s="20"/>
      <c r="LY59" s="20"/>
      <c r="LZ59" s="20"/>
      <c r="MA59" s="20"/>
      <c r="MB59" s="20"/>
      <c r="MC59" s="20"/>
      <c r="MD59" s="20"/>
      <c r="ME59" s="20"/>
      <c r="MF59" s="20"/>
      <c r="MG59" s="20"/>
      <c r="MH59" s="20"/>
      <c r="MI59" s="20"/>
      <c r="MJ59" s="20"/>
      <c r="MK59" s="20"/>
      <c r="ML59" s="20"/>
      <c r="MM59" s="20"/>
      <c r="MN59" s="20"/>
      <c r="MO59" s="20"/>
      <c r="MP59" s="20"/>
      <c r="MQ59" s="20"/>
      <c r="MR59" s="20"/>
      <c r="MS59" s="20"/>
      <c r="MT59" s="20"/>
      <c r="MU59" s="20"/>
      <c r="MV59" s="20"/>
      <c r="MW59" s="20"/>
      <c r="MX59" s="20"/>
      <c r="MY59" s="20"/>
      <c r="MZ59" s="20"/>
      <c r="NA59" s="20"/>
      <c r="NB59" s="20"/>
      <c r="NC59" s="20"/>
      <c r="ND59" s="20"/>
      <c r="NE59" s="20"/>
      <c r="NF59" s="20"/>
      <c r="NG59" s="20"/>
      <c r="NH59" s="20"/>
      <c r="NI59" s="20"/>
      <c r="NJ59" s="20"/>
      <c r="NK59" s="20"/>
      <c r="NL59" s="20"/>
      <c r="NM59" s="20"/>
      <c r="NN59" s="20"/>
      <c r="NO59" s="20"/>
      <c r="NP59" s="20"/>
      <c r="NQ59" s="20"/>
      <c r="NR59" s="20"/>
      <c r="NS59" s="20"/>
      <c r="NT59" s="20"/>
      <c r="NU59" s="20"/>
      <c r="NV59" s="20"/>
      <c r="NW59" s="20"/>
      <c r="NX59" s="20"/>
      <c r="NY59" s="20"/>
      <c r="NZ59" s="20"/>
      <c r="OA59" s="20"/>
      <c r="OB59" s="20"/>
      <c r="OC59" s="20"/>
      <c r="OD59" s="20"/>
      <c r="OE59" s="20"/>
      <c r="OF59" s="20"/>
      <c r="OG59" s="20"/>
      <c r="OH59" s="20"/>
      <c r="OI59" s="20"/>
      <c r="OJ59" s="20"/>
      <c r="OK59" s="20"/>
      <c r="OL59" s="20"/>
      <c r="OM59" s="20"/>
      <c r="ON59" s="20"/>
      <c r="OO59" s="20"/>
      <c r="OP59" s="20"/>
      <c r="OQ59" s="20"/>
      <c r="OR59" s="20"/>
      <c r="OS59" s="20"/>
      <c r="OT59" s="20"/>
      <c r="OU59" s="20"/>
      <c r="OV59" s="20"/>
      <c r="OW59" s="20"/>
      <c r="OX59" s="20"/>
      <c r="OY59" s="20"/>
      <c r="OZ59" s="20"/>
      <c r="PA59" s="20"/>
      <c r="PB59" s="20"/>
      <c r="PC59" s="20"/>
      <c r="PD59" s="20"/>
      <c r="PE59" s="20"/>
      <c r="PF59" s="20"/>
      <c r="PG59" s="20"/>
      <c r="PH59" s="20"/>
      <c r="PI59" s="20"/>
      <c r="PJ59" s="20"/>
      <c r="PK59" s="20"/>
      <c r="PL59" s="20"/>
      <c r="PM59" s="20"/>
      <c r="PN59" s="20"/>
      <c r="PO59" s="20"/>
      <c r="PP59" s="20"/>
      <c r="PQ59" s="20"/>
      <c r="PR59" s="20"/>
      <c r="PS59" s="20"/>
      <c r="PT59" s="20"/>
      <c r="PU59" s="20"/>
      <c r="PV59" s="20"/>
      <c r="PW59" s="20"/>
      <c r="PX59" s="20"/>
      <c r="PY59" s="20"/>
      <c r="PZ59" s="20"/>
      <c r="QA59" s="20"/>
      <c r="QB59" s="20"/>
      <c r="QC59" s="20"/>
      <c r="QD59" s="20"/>
      <c r="QE59" s="20"/>
      <c r="QF59" s="20"/>
      <c r="QG59" s="20"/>
      <c r="QH59" s="20"/>
      <c r="QI59" s="20"/>
      <c r="QJ59" s="20"/>
      <c r="QK59" s="20"/>
      <c r="QL59" s="20"/>
      <c r="QM59" s="20"/>
      <c r="QN59" s="20"/>
      <c r="QO59" s="20"/>
      <c r="QP59" s="20"/>
      <c r="QQ59" s="20"/>
      <c r="QR59" s="20"/>
      <c r="QS59" s="20"/>
      <c r="QT59" s="20"/>
      <c r="QU59" s="20"/>
      <c r="QV59" s="20"/>
      <c r="QW59" s="20"/>
      <c r="QX59" s="20"/>
      <c r="QY59" s="20"/>
      <c r="QZ59" s="20"/>
      <c r="RA59" s="20"/>
      <c r="RB59" s="20"/>
      <c r="RC59" s="20"/>
      <c r="RD59" s="20"/>
      <c r="RE59" s="20"/>
      <c r="RF59" s="20"/>
      <c r="RG59" s="20"/>
      <c r="RH59" s="20"/>
      <c r="RI59" s="20"/>
      <c r="RJ59" s="20"/>
      <c r="RK59" s="20"/>
      <c r="RL59" s="20"/>
      <c r="RM59" s="20"/>
      <c r="RN59" s="20"/>
      <c r="RO59" s="20"/>
      <c r="RP59" s="20"/>
      <c r="RQ59" s="20"/>
      <c r="RR59" s="20"/>
      <c r="RS59" s="20"/>
      <c r="RT59" s="20"/>
      <c r="RU59" s="20"/>
      <c r="RV59" s="20"/>
      <c r="RW59" s="20"/>
      <c r="RX59" s="20"/>
      <c r="RY59" s="20"/>
      <c r="RZ59" s="20"/>
      <c r="SA59" s="20"/>
      <c r="SB59" s="20"/>
      <c r="SC59" s="20"/>
      <c r="SD59" s="20"/>
      <c r="SE59" s="20"/>
      <c r="SF59" s="20"/>
      <c r="SG59" s="20"/>
      <c r="SH59" s="20"/>
      <c r="SI59" s="20"/>
      <c r="SJ59" s="20"/>
      <c r="SK59" s="20"/>
      <c r="SL59" s="20"/>
      <c r="SM59" s="20"/>
      <c r="SN59" s="20"/>
      <c r="SO59" s="20"/>
      <c r="SP59" s="20"/>
      <c r="SQ59" s="20"/>
      <c r="SR59" s="20"/>
      <c r="SS59" s="20"/>
      <c r="ST59" s="20"/>
      <c r="SU59" s="20"/>
      <c r="SV59" s="20"/>
      <c r="SW59" s="20"/>
      <c r="SX59" s="20"/>
      <c r="SY59" s="20"/>
      <c r="SZ59" s="20"/>
      <c r="TA59" s="20"/>
      <c r="TB59" s="20"/>
      <c r="TC59" s="20"/>
      <c r="TD59" s="20"/>
      <c r="TE59" s="20"/>
      <c r="TF59" s="20"/>
      <c r="TG59" s="20"/>
      <c r="TH59" s="20"/>
      <c r="TI59" s="20"/>
      <c r="TJ59" s="20"/>
      <c r="TK59" s="20"/>
      <c r="TL59" s="20"/>
      <c r="TM59" s="20"/>
      <c r="TN59" s="20"/>
      <c r="TO59" s="20"/>
      <c r="TP59" s="20"/>
      <c r="TQ59" s="20"/>
      <c r="TR59" s="20"/>
      <c r="TS59" s="20"/>
      <c r="TT59" s="20"/>
      <c r="TU59" s="20"/>
      <c r="TV59" s="20"/>
      <c r="TW59" s="20"/>
      <c r="TX59" s="20"/>
      <c r="TY59" s="20"/>
      <c r="TZ59" s="20"/>
      <c r="UA59" s="20"/>
      <c r="UB59" s="20"/>
      <c r="UC59" s="20"/>
      <c r="UD59" s="20"/>
      <c r="UE59" s="20"/>
      <c r="UF59" s="20"/>
      <c r="UG59" s="20"/>
      <c r="UH59" s="20"/>
      <c r="UI59" s="20"/>
      <c r="UJ59" s="20"/>
      <c r="UK59" s="20"/>
      <c r="UL59" s="20"/>
      <c r="UM59" s="20"/>
      <c r="UN59" s="20"/>
      <c r="UO59" s="20"/>
      <c r="UP59" s="20"/>
      <c r="UQ59" s="20"/>
      <c r="UR59" s="20"/>
      <c r="US59" s="20"/>
      <c r="UT59" s="20"/>
      <c r="UU59" s="20"/>
      <c r="UV59" s="20"/>
      <c r="UW59" s="20"/>
      <c r="UX59" s="20"/>
      <c r="UY59" s="20"/>
      <c r="UZ59" s="20"/>
      <c r="VA59" s="20"/>
      <c r="VB59" s="20"/>
      <c r="VC59" s="20"/>
      <c r="VD59" s="20"/>
      <c r="VE59" s="20"/>
      <c r="VF59" s="20"/>
      <c r="VG59" s="20"/>
      <c r="VH59" s="20"/>
      <c r="VI59" s="20"/>
      <c r="VJ59" s="20"/>
      <c r="VK59" s="20"/>
      <c r="VL59" s="20"/>
      <c r="VM59" s="20"/>
      <c r="VN59" s="20"/>
      <c r="VO59" s="20"/>
      <c r="VP59" s="20"/>
      <c r="VQ59" s="20"/>
      <c r="VR59" s="20"/>
      <c r="VS59" s="20"/>
      <c r="VT59" s="20"/>
      <c r="VU59" s="20"/>
      <c r="VV59" s="20"/>
      <c r="VW59" s="20"/>
      <c r="VX59" s="20"/>
      <c r="VY59" s="20"/>
      <c r="VZ59" s="20"/>
      <c r="WA59" s="20"/>
      <c r="WB59" s="20"/>
      <c r="WC59" s="20"/>
      <c r="WD59" s="20"/>
      <c r="WE59" s="20"/>
      <c r="WF59" s="20"/>
      <c r="WG59" s="20"/>
      <c r="WH59" s="20"/>
      <c r="WI59" s="20"/>
      <c r="WJ59" s="20"/>
      <c r="WK59" s="20"/>
      <c r="WL59" s="20"/>
      <c r="WM59" s="20"/>
      <c r="WN59" s="20"/>
      <c r="WO59" s="20"/>
      <c r="WP59" s="20"/>
      <c r="WQ59" s="20"/>
      <c r="WR59" s="20"/>
      <c r="WS59" s="20"/>
      <c r="WT59" s="20"/>
      <c r="WU59" s="20"/>
      <c r="WV59" s="20"/>
      <c r="WW59" s="20"/>
      <c r="WX59" s="20"/>
      <c r="WY59" s="20"/>
      <c r="WZ59" s="20"/>
      <c r="XA59" s="20"/>
      <c r="XB59" s="20"/>
      <c r="XC59" s="20"/>
      <c r="XD59" s="20"/>
      <c r="XE59" s="20"/>
      <c r="XF59" s="20"/>
      <c r="XG59" s="20"/>
      <c r="XH59" s="20"/>
      <c r="XI59" s="20"/>
      <c r="XJ59" s="20"/>
      <c r="XK59" s="20"/>
      <c r="XL59" s="20"/>
      <c r="XM59" s="20"/>
      <c r="XN59" s="20"/>
      <c r="XO59" s="20"/>
      <c r="XP59" s="20"/>
      <c r="XQ59" s="20"/>
      <c r="XR59" s="20"/>
      <c r="XS59" s="20"/>
      <c r="XT59" s="20"/>
      <c r="XU59" s="20"/>
      <c r="XV59" s="20"/>
      <c r="XW59" s="20"/>
      <c r="XX59" s="20"/>
      <c r="XY59" s="20"/>
      <c r="XZ59" s="20"/>
      <c r="YA59" s="20"/>
      <c r="YB59" s="20"/>
      <c r="YC59" s="20"/>
      <c r="YD59" s="20"/>
      <c r="YE59" s="20"/>
      <c r="YF59" s="20"/>
      <c r="YG59" s="20"/>
      <c r="YH59" s="20"/>
      <c r="YI59" s="20"/>
      <c r="YJ59" s="20"/>
      <c r="YK59" s="20"/>
      <c r="YL59" s="20"/>
      <c r="YM59" s="20"/>
      <c r="YN59" s="20"/>
      <c r="YO59" s="20"/>
      <c r="YP59" s="20"/>
      <c r="YQ59" s="20"/>
      <c r="YR59" s="20"/>
      <c r="YS59" s="20"/>
      <c r="YT59" s="20"/>
      <c r="YU59" s="20"/>
      <c r="YV59" s="20"/>
      <c r="YW59" s="20"/>
      <c r="YX59" s="20"/>
      <c r="YY59" s="20"/>
      <c r="YZ59" s="20"/>
      <c r="ZA59" s="20"/>
      <c r="ZB59" s="20"/>
      <c r="ZC59" s="20"/>
      <c r="ZD59" s="20"/>
      <c r="ZE59" s="20"/>
      <c r="ZF59" s="20"/>
      <c r="ZG59" s="20"/>
      <c r="ZH59" s="20"/>
      <c r="ZI59" s="20"/>
      <c r="ZJ59" s="20"/>
      <c r="ZK59" s="20"/>
      <c r="ZL59" s="20"/>
      <c r="ZM59" s="20"/>
      <c r="ZN59" s="20"/>
      <c r="ZO59" s="20"/>
      <c r="ZP59" s="20"/>
      <c r="ZQ59" s="20"/>
      <c r="ZR59" s="20"/>
      <c r="ZS59" s="20"/>
      <c r="ZT59" s="20"/>
      <c r="ZU59" s="20"/>
      <c r="ZV59" s="20"/>
      <c r="ZW59" s="20"/>
      <c r="ZX59" s="20"/>
      <c r="ZY59" s="20"/>
      <c r="ZZ59" s="20"/>
      <c r="AAA59" s="20"/>
      <c r="AAB59" s="20"/>
      <c r="AAC59" s="20"/>
      <c r="AAD59" s="20"/>
      <c r="AAE59" s="20"/>
      <c r="AAF59" s="20"/>
      <c r="AAG59" s="20"/>
      <c r="AAH59" s="20"/>
      <c r="AAI59" s="20"/>
      <c r="AAJ59" s="20"/>
      <c r="AAK59" s="20"/>
      <c r="AAL59" s="20"/>
      <c r="AAM59" s="20"/>
      <c r="AAN59" s="20"/>
      <c r="AAO59" s="20"/>
      <c r="AAP59" s="20"/>
      <c r="AAQ59" s="20"/>
      <c r="AAR59" s="20"/>
      <c r="AAS59" s="20"/>
      <c r="AAT59" s="20"/>
      <c r="AAU59" s="20"/>
      <c r="AAV59" s="20"/>
      <c r="AAW59" s="20"/>
      <c r="AAX59" s="20"/>
      <c r="AAY59" s="20"/>
      <c r="AAZ59" s="20"/>
      <c r="ABA59" s="20"/>
      <c r="ABB59" s="20"/>
      <c r="ABC59" s="20"/>
      <c r="ABD59" s="20"/>
      <c r="ABE59" s="20"/>
      <c r="ABF59" s="20"/>
      <c r="ABG59" s="20"/>
      <c r="ABH59" s="20"/>
      <c r="ABI59" s="20"/>
      <c r="ABJ59" s="20"/>
      <c r="ABK59" s="20"/>
      <c r="ABL59" s="20"/>
      <c r="ABM59" s="20"/>
      <c r="ABN59" s="20"/>
      <c r="ABO59" s="20"/>
      <c r="ABP59" s="20"/>
      <c r="ABQ59" s="20"/>
      <c r="ABR59" s="20"/>
      <c r="ABS59" s="20"/>
      <c r="ABT59" s="20"/>
      <c r="ABU59" s="20"/>
      <c r="ABV59" s="20"/>
      <c r="ABW59" s="20"/>
      <c r="ABX59" s="20"/>
      <c r="ABY59" s="20"/>
      <c r="ABZ59" s="20"/>
      <c r="ACA59" s="20"/>
      <c r="ACB59" s="20"/>
      <c r="ACC59" s="20"/>
      <c r="ACD59" s="20"/>
      <c r="ACE59" s="20"/>
      <c r="ACF59" s="20"/>
      <c r="ACG59" s="20"/>
      <c r="ACH59" s="20"/>
      <c r="ACI59" s="20"/>
      <c r="ACJ59" s="20"/>
      <c r="ACK59" s="20"/>
      <c r="ACL59" s="20"/>
      <c r="ACM59" s="20"/>
      <c r="ACN59" s="20"/>
      <c r="ACO59" s="20"/>
      <c r="ACP59" s="20"/>
      <c r="ACQ59" s="20"/>
      <c r="ACR59" s="20"/>
      <c r="ACS59" s="20"/>
      <c r="ACT59" s="20"/>
      <c r="ACU59" s="20"/>
      <c r="ACV59" s="20"/>
      <c r="ACW59" s="20"/>
      <c r="ACX59" s="20"/>
      <c r="ACY59" s="20"/>
      <c r="ACZ59" s="20"/>
      <c r="ADA59" s="20"/>
      <c r="ADB59" s="20"/>
      <c r="ADC59" s="20"/>
      <c r="ADD59" s="20"/>
      <c r="ADE59" s="20"/>
      <c r="ADF59" s="20"/>
      <c r="ADG59" s="20"/>
      <c r="ADH59" s="20"/>
      <c r="ADI59" s="20"/>
      <c r="ADJ59" s="20"/>
      <c r="ADK59" s="20"/>
      <c r="ADL59" s="20"/>
      <c r="ADM59" s="20"/>
      <c r="ADN59" s="20"/>
      <c r="ADO59" s="20"/>
      <c r="ADP59" s="20"/>
      <c r="ADQ59" s="20"/>
      <c r="ADR59" s="20"/>
      <c r="ADS59" s="20"/>
      <c r="ADT59" s="20"/>
      <c r="ADU59" s="20"/>
      <c r="ADV59" s="20"/>
      <c r="ADW59" s="20"/>
      <c r="ADX59" s="20"/>
      <c r="ADY59" s="20"/>
      <c r="ADZ59" s="20"/>
      <c r="AEA59" s="20"/>
      <c r="AEB59" s="20"/>
      <c r="AEC59" s="20"/>
      <c r="AED59" s="20"/>
      <c r="AEE59" s="20"/>
      <c r="AEF59" s="20"/>
      <c r="AEG59" s="20"/>
      <c r="AEH59" s="20"/>
      <c r="AEI59" s="20"/>
      <c r="AEJ59" s="20"/>
      <c r="AEK59" s="20"/>
      <c r="AEL59" s="20"/>
      <c r="AEM59" s="20"/>
      <c r="AEN59" s="20"/>
      <c r="AEO59" s="20"/>
      <c r="AEP59" s="20"/>
      <c r="AEQ59" s="20"/>
      <c r="AER59" s="20"/>
      <c r="AES59" s="20"/>
      <c r="AET59" s="20"/>
      <c r="AEU59" s="20"/>
      <c r="AEV59" s="20"/>
      <c r="AEW59" s="20"/>
      <c r="AEX59" s="20"/>
      <c r="AEY59" s="20"/>
      <c r="AEZ59" s="20"/>
      <c r="AFA59" s="20"/>
      <c r="AFB59" s="20"/>
      <c r="AFC59" s="20"/>
      <c r="AFD59" s="20"/>
      <c r="AFE59" s="20"/>
      <c r="AFF59" s="20"/>
      <c r="AFG59" s="20"/>
      <c r="AFH59" s="20"/>
      <c r="AFI59" s="20"/>
      <c r="AFJ59" s="20"/>
      <c r="AFK59" s="20"/>
      <c r="AFL59" s="20"/>
      <c r="AFM59" s="20"/>
      <c r="AFN59" s="20"/>
      <c r="AFO59" s="20"/>
      <c r="AFP59" s="20"/>
      <c r="AFQ59" s="20"/>
      <c r="AFR59" s="20"/>
      <c r="AFS59" s="20"/>
      <c r="AFT59" s="20"/>
      <c r="AFU59" s="20"/>
      <c r="AFV59" s="20"/>
      <c r="AFW59" s="20"/>
      <c r="AFX59" s="20"/>
      <c r="AFY59" s="20"/>
      <c r="AFZ59" s="20"/>
      <c r="AGA59" s="20"/>
      <c r="AGB59" s="20"/>
      <c r="AGC59" s="20"/>
      <c r="AGD59" s="20"/>
      <c r="AGE59" s="20"/>
      <c r="AGF59" s="20"/>
      <c r="AGG59" s="20"/>
      <c r="AGH59" s="20"/>
      <c r="AGI59" s="20"/>
      <c r="AGJ59" s="20"/>
      <c r="AGK59" s="20"/>
      <c r="AGL59" s="20"/>
      <c r="AGM59" s="20"/>
      <c r="AGN59" s="20"/>
      <c r="AGO59" s="20"/>
      <c r="AGP59" s="20"/>
      <c r="AGQ59" s="20"/>
      <c r="AGR59" s="20"/>
      <c r="AGS59" s="20"/>
      <c r="AGT59" s="20"/>
      <c r="AGU59" s="20"/>
      <c r="AGV59" s="20"/>
      <c r="AGW59" s="20"/>
      <c r="AGX59" s="20"/>
      <c r="AGY59" s="20"/>
      <c r="AGZ59" s="20"/>
      <c r="AHA59" s="20"/>
      <c r="AHB59" s="20"/>
      <c r="AHC59" s="20"/>
      <c r="AHD59" s="20"/>
      <c r="AHE59" s="20"/>
      <c r="AHF59" s="20"/>
      <c r="AHG59" s="20"/>
      <c r="AHH59" s="20"/>
      <c r="AHI59" s="20"/>
      <c r="AHJ59" s="20"/>
      <c r="AHK59" s="20"/>
      <c r="AHL59" s="20"/>
      <c r="AHM59" s="20"/>
      <c r="AHN59" s="20"/>
      <c r="AHO59" s="20"/>
      <c r="AHP59" s="20"/>
      <c r="AHQ59" s="20"/>
      <c r="AHR59" s="20"/>
      <c r="AHS59" s="20"/>
      <c r="AHT59" s="20"/>
      <c r="AHU59" s="20"/>
      <c r="AHV59" s="20"/>
      <c r="AHW59" s="20"/>
      <c r="AHX59" s="20"/>
      <c r="AHY59" s="20"/>
      <c r="AHZ59" s="20"/>
      <c r="AIA59" s="20"/>
      <c r="AIB59" s="20"/>
      <c r="AIC59" s="20"/>
      <c r="AID59" s="20"/>
      <c r="AIE59" s="20"/>
      <c r="AIF59" s="20"/>
      <c r="AIG59" s="20"/>
      <c r="AIH59" s="20"/>
      <c r="AII59" s="20"/>
      <c r="AIJ59" s="20"/>
      <c r="AIK59" s="20"/>
      <c r="AIL59" s="20"/>
      <c r="AIM59" s="20"/>
      <c r="AIN59" s="20"/>
      <c r="AIO59" s="20"/>
      <c r="AIP59" s="20"/>
      <c r="AIQ59" s="20"/>
      <c r="AIR59" s="20"/>
      <c r="AIS59" s="20"/>
      <c r="AIT59" s="20"/>
      <c r="AIU59" s="20"/>
      <c r="AIV59" s="20"/>
      <c r="AIW59" s="20"/>
      <c r="AIX59" s="20"/>
      <c r="AIY59" s="20"/>
      <c r="AIZ59" s="20"/>
      <c r="AJA59" s="20"/>
      <c r="AJB59" s="20"/>
      <c r="AJC59" s="20"/>
      <c r="AJD59" s="20"/>
      <c r="AJE59" s="20"/>
      <c r="AJF59" s="20"/>
      <c r="AJG59" s="20"/>
      <c r="AJH59" s="20"/>
      <c r="AJI59" s="20"/>
      <c r="AJJ59" s="20"/>
      <c r="AJK59" s="20"/>
      <c r="AJL59" s="20"/>
      <c r="AJM59" s="20"/>
      <c r="AJN59" s="20"/>
      <c r="AJO59" s="20"/>
      <c r="AJP59" s="20"/>
      <c r="AJQ59" s="20"/>
      <c r="AJR59" s="20"/>
      <c r="AJS59" s="20"/>
      <c r="AJT59" s="20"/>
      <c r="AJU59" s="20"/>
      <c r="AJV59" s="20"/>
      <c r="AJW59" s="20"/>
      <c r="AJX59" s="20"/>
      <c r="AJY59" s="20"/>
      <c r="AJZ59" s="20"/>
      <c r="AKA59" s="20"/>
      <c r="AKB59" s="20"/>
      <c r="AKC59" s="20"/>
      <c r="AKD59" s="20"/>
      <c r="AKE59" s="20"/>
      <c r="AKF59" s="20"/>
      <c r="AKG59" s="20"/>
      <c r="AKH59" s="20"/>
      <c r="AKI59" s="20"/>
      <c r="AKJ59" s="20"/>
      <c r="AKK59" s="20"/>
      <c r="AKL59" s="20"/>
      <c r="AKM59" s="20"/>
      <c r="AKN59" s="20"/>
      <c r="AKO59" s="20"/>
      <c r="AKP59" s="20"/>
      <c r="AKQ59" s="20"/>
      <c r="AKR59" s="20"/>
      <c r="AKS59" s="20"/>
      <c r="AKT59" s="20"/>
      <c r="AKU59" s="20"/>
      <c r="AKV59" s="20"/>
      <c r="AKW59" s="20"/>
      <c r="AKX59" s="20"/>
      <c r="AKY59" s="20"/>
      <c r="AKZ59" s="20"/>
      <c r="ALA59" s="20"/>
      <c r="ALB59" s="20"/>
      <c r="ALC59" s="20"/>
      <c r="ALD59" s="20"/>
      <c r="ALE59" s="20"/>
      <c r="ALF59" s="20"/>
      <c r="ALG59" s="20"/>
      <c r="ALH59" s="20"/>
      <c r="ALI59" s="20"/>
      <c r="ALJ59" s="20"/>
      <c r="ALK59" s="20"/>
      <c r="ALL59" s="20"/>
      <c r="ALM59" s="20"/>
      <c r="ALN59" s="20"/>
      <c r="ALO59" s="20"/>
      <c r="ALP59" s="20"/>
      <c r="ALQ59" s="20"/>
      <c r="ALR59" s="20"/>
      <c r="ALS59" s="20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  <c r="AMK59" s="20"/>
    </row>
    <row r="60" spans="1:1025" s="23" customFormat="1">
      <c r="A60" s="92"/>
      <c r="B60" s="77"/>
      <c r="C60" s="77"/>
      <c r="D60" s="77"/>
      <c r="E60" s="77"/>
      <c r="F60" s="77"/>
      <c r="G60" s="77"/>
      <c r="I60" s="89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  <c r="KD60" s="20"/>
      <c r="KE60" s="20"/>
      <c r="KF60" s="20"/>
      <c r="KG60" s="20"/>
      <c r="KH60" s="20"/>
      <c r="KI60" s="20"/>
      <c r="KJ60" s="20"/>
      <c r="KK60" s="20"/>
      <c r="KL60" s="20"/>
      <c r="KM60" s="20"/>
      <c r="KN60" s="20"/>
      <c r="KO60" s="20"/>
      <c r="KP60" s="20"/>
      <c r="KQ60" s="20"/>
      <c r="KR60" s="20"/>
      <c r="KS60" s="20"/>
      <c r="KT60" s="20"/>
      <c r="KU60" s="20"/>
      <c r="KV60" s="20"/>
      <c r="KW60" s="20"/>
      <c r="KX60" s="20"/>
      <c r="KY60" s="20"/>
      <c r="KZ60" s="20"/>
      <c r="LA60" s="20"/>
      <c r="LB60" s="20"/>
      <c r="LC60" s="20"/>
      <c r="LD60" s="20"/>
      <c r="LE60" s="20"/>
      <c r="LF60" s="20"/>
      <c r="LG60" s="20"/>
      <c r="LH60" s="20"/>
      <c r="LI60" s="20"/>
      <c r="LJ60" s="20"/>
      <c r="LK60" s="20"/>
      <c r="LL60" s="20"/>
      <c r="LM60" s="20"/>
      <c r="LN60" s="20"/>
      <c r="LO60" s="20"/>
      <c r="LP60" s="20"/>
      <c r="LQ60" s="20"/>
      <c r="LR60" s="20"/>
      <c r="LS60" s="20"/>
      <c r="LT60" s="20"/>
      <c r="LU60" s="20"/>
      <c r="LV60" s="20"/>
      <c r="LW60" s="20"/>
      <c r="LX60" s="20"/>
      <c r="LY60" s="20"/>
      <c r="LZ60" s="20"/>
      <c r="MA60" s="20"/>
      <c r="MB60" s="20"/>
      <c r="MC60" s="20"/>
      <c r="MD60" s="20"/>
      <c r="ME60" s="20"/>
      <c r="MF60" s="20"/>
      <c r="MG60" s="20"/>
      <c r="MH60" s="20"/>
      <c r="MI60" s="20"/>
      <c r="MJ60" s="20"/>
      <c r="MK60" s="20"/>
      <c r="ML60" s="20"/>
      <c r="MM60" s="20"/>
      <c r="MN60" s="20"/>
      <c r="MO60" s="20"/>
      <c r="MP60" s="20"/>
      <c r="MQ60" s="20"/>
      <c r="MR60" s="20"/>
      <c r="MS60" s="20"/>
      <c r="MT60" s="20"/>
      <c r="MU60" s="20"/>
      <c r="MV60" s="20"/>
      <c r="MW60" s="20"/>
      <c r="MX60" s="20"/>
      <c r="MY60" s="20"/>
      <c r="MZ60" s="20"/>
      <c r="NA60" s="20"/>
      <c r="NB60" s="20"/>
      <c r="NC60" s="20"/>
      <c r="ND60" s="20"/>
      <c r="NE60" s="20"/>
      <c r="NF60" s="20"/>
      <c r="NG60" s="20"/>
      <c r="NH60" s="20"/>
      <c r="NI60" s="20"/>
      <c r="NJ60" s="20"/>
      <c r="NK60" s="20"/>
      <c r="NL60" s="20"/>
      <c r="NM60" s="20"/>
      <c r="NN60" s="20"/>
      <c r="NO60" s="20"/>
      <c r="NP60" s="20"/>
      <c r="NQ60" s="20"/>
      <c r="NR60" s="20"/>
      <c r="NS60" s="20"/>
      <c r="NT60" s="20"/>
      <c r="NU60" s="20"/>
      <c r="NV60" s="20"/>
      <c r="NW60" s="20"/>
      <c r="NX60" s="20"/>
      <c r="NY60" s="20"/>
      <c r="NZ60" s="20"/>
      <c r="OA60" s="20"/>
      <c r="OB60" s="20"/>
      <c r="OC60" s="20"/>
      <c r="OD60" s="20"/>
      <c r="OE60" s="20"/>
      <c r="OF60" s="20"/>
      <c r="OG60" s="20"/>
      <c r="OH60" s="20"/>
      <c r="OI60" s="20"/>
      <c r="OJ60" s="20"/>
      <c r="OK60" s="20"/>
      <c r="OL60" s="20"/>
      <c r="OM60" s="20"/>
      <c r="ON60" s="20"/>
      <c r="OO60" s="20"/>
      <c r="OP60" s="20"/>
      <c r="OQ60" s="20"/>
      <c r="OR60" s="20"/>
      <c r="OS60" s="20"/>
      <c r="OT60" s="20"/>
      <c r="OU60" s="20"/>
      <c r="OV60" s="20"/>
      <c r="OW60" s="20"/>
      <c r="OX60" s="20"/>
      <c r="OY60" s="20"/>
      <c r="OZ60" s="20"/>
      <c r="PA60" s="20"/>
      <c r="PB60" s="20"/>
      <c r="PC60" s="20"/>
      <c r="PD60" s="20"/>
      <c r="PE60" s="20"/>
      <c r="PF60" s="20"/>
      <c r="PG60" s="20"/>
      <c r="PH60" s="20"/>
      <c r="PI60" s="20"/>
      <c r="PJ60" s="20"/>
      <c r="PK60" s="20"/>
      <c r="PL60" s="20"/>
      <c r="PM60" s="20"/>
      <c r="PN60" s="20"/>
      <c r="PO60" s="20"/>
      <c r="PP60" s="20"/>
      <c r="PQ60" s="20"/>
      <c r="PR60" s="20"/>
      <c r="PS60" s="20"/>
      <c r="PT60" s="20"/>
      <c r="PU60" s="20"/>
      <c r="PV60" s="20"/>
      <c r="PW60" s="20"/>
      <c r="PX60" s="20"/>
      <c r="PY60" s="20"/>
      <c r="PZ60" s="20"/>
      <c r="QA60" s="20"/>
      <c r="QB60" s="20"/>
      <c r="QC60" s="20"/>
      <c r="QD60" s="20"/>
      <c r="QE60" s="20"/>
      <c r="QF60" s="20"/>
      <c r="QG60" s="20"/>
      <c r="QH60" s="20"/>
      <c r="QI60" s="20"/>
      <c r="QJ60" s="20"/>
      <c r="QK60" s="20"/>
      <c r="QL60" s="20"/>
      <c r="QM60" s="20"/>
      <c r="QN60" s="20"/>
      <c r="QO60" s="20"/>
      <c r="QP60" s="20"/>
      <c r="QQ60" s="20"/>
      <c r="QR60" s="20"/>
      <c r="QS60" s="20"/>
      <c r="QT60" s="20"/>
      <c r="QU60" s="20"/>
      <c r="QV60" s="20"/>
      <c r="QW60" s="20"/>
      <c r="QX60" s="20"/>
      <c r="QY60" s="20"/>
      <c r="QZ60" s="20"/>
      <c r="RA60" s="20"/>
      <c r="RB60" s="20"/>
      <c r="RC60" s="20"/>
      <c r="RD60" s="20"/>
      <c r="RE60" s="20"/>
      <c r="RF60" s="20"/>
      <c r="RG60" s="20"/>
      <c r="RH60" s="20"/>
      <c r="RI60" s="20"/>
      <c r="RJ60" s="20"/>
      <c r="RK60" s="20"/>
      <c r="RL60" s="20"/>
      <c r="RM60" s="20"/>
      <c r="RN60" s="20"/>
      <c r="RO60" s="20"/>
      <c r="RP60" s="20"/>
      <c r="RQ60" s="20"/>
      <c r="RR60" s="20"/>
      <c r="RS60" s="20"/>
      <c r="RT60" s="20"/>
      <c r="RU60" s="20"/>
      <c r="RV60" s="20"/>
      <c r="RW60" s="20"/>
      <c r="RX60" s="20"/>
      <c r="RY60" s="20"/>
      <c r="RZ60" s="20"/>
      <c r="SA60" s="20"/>
      <c r="SB60" s="20"/>
      <c r="SC60" s="20"/>
      <c r="SD60" s="20"/>
      <c r="SE60" s="20"/>
      <c r="SF60" s="20"/>
      <c r="SG60" s="20"/>
      <c r="SH60" s="20"/>
      <c r="SI60" s="20"/>
      <c r="SJ60" s="20"/>
      <c r="SK60" s="20"/>
      <c r="SL60" s="20"/>
      <c r="SM60" s="20"/>
      <c r="SN60" s="20"/>
      <c r="SO60" s="20"/>
      <c r="SP60" s="20"/>
      <c r="SQ60" s="20"/>
      <c r="SR60" s="20"/>
      <c r="SS60" s="20"/>
      <c r="ST60" s="20"/>
      <c r="SU60" s="20"/>
      <c r="SV60" s="20"/>
      <c r="SW60" s="20"/>
      <c r="SX60" s="20"/>
      <c r="SY60" s="20"/>
      <c r="SZ60" s="20"/>
      <c r="TA60" s="20"/>
      <c r="TB60" s="20"/>
      <c r="TC60" s="20"/>
      <c r="TD60" s="20"/>
      <c r="TE60" s="20"/>
      <c r="TF60" s="20"/>
      <c r="TG60" s="20"/>
      <c r="TH60" s="20"/>
      <c r="TI60" s="20"/>
      <c r="TJ60" s="20"/>
      <c r="TK60" s="20"/>
      <c r="TL60" s="20"/>
      <c r="TM60" s="20"/>
      <c r="TN60" s="20"/>
      <c r="TO60" s="20"/>
      <c r="TP60" s="20"/>
      <c r="TQ60" s="20"/>
      <c r="TR60" s="20"/>
      <c r="TS60" s="20"/>
      <c r="TT60" s="20"/>
      <c r="TU60" s="20"/>
      <c r="TV60" s="20"/>
      <c r="TW60" s="20"/>
      <c r="TX60" s="20"/>
      <c r="TY60" s="20"/>
      <c r="TZ60" s="20"/>
      <c r="UA60" s="20"/>
      <c r="UB60" s="20"/>
      <c r="UC60" s="20"/>
      <c r="UD60" s="20"/>
      <c r="UE60" s="20"/>
      <c r="UF60" s="20"/>
      <c r="UG60" s="20"/>
      <c r="UH60" s="20"/>
      <c r="UI60" s="20"/>
      <c r="UJ60" s="20"/>
      <c r="UK60" s="20"/>
      <c r="UL60" s="20"/>
      <c r="UM60" s="20"/>
      <c r="UN60" s="20"/>
      <c r="UO60" s="20"/>
      <c r="UP60" s="20"/>
      <c r="UQ60" s="20"/>
      <c r="UR60" s="20"/>
      <c r="US60" s="20"/>
      <c r="UT60" s="20"/>
      <c r="UU60" s="20"/>
      <c r="UV60" s="20"/>
      <c r="UW60" s="20"/>
      <c r="UX60" s="20"/>
      <c r="UY60" s="20"/>
      <c r="UZ60" s="20"/>
      <c r="VA60" s="20"/>
      <c r="VB60" s="20"/>
      <c r="VC60" s="20"/>
      <c r="VD60" s="20"/>
      <c r="VE60" s="20"/>
      <c r="VF60" s="20"/>
      <c r="VG60" s="20"/>
      <c r="VH60" s="20"/>
      <c r="VI60" s="20"/>
      <c r="VJ60" s="20"/>
      <c r="VK60" s="20"/>
      <c r="VL60" s="20"/>
      <c r="VM60" s="20"/>
      <c r="VN60" s="20"/>
      <c r="VO60" s="20"/>
      <c r="VP60" s="20"/>
      <c r="VQ60" s="20"/>
      <c r="VR60" s="20"/>
      <c r="VS60" s="20"/>
      <c r="VT60" s="20"/>
      <c r="VU60" s="20"/>
      <c r="VV60" s="20"/>
      <c r="VW60" s="20"/>
      <c r="VX60" s="20"/>
      <c r="VY60" s="20"/>
      <c r="VZ60" s="20"/>
      <c r="WA60" s="20"/>
      <c r="WB60" s="20"/>
      <c r="WC60" s="20"/>
      <c r="WD60" s="20"/>
      <c r="WE60" s="20"/>
      <c r="WF60" s="20"/>
      <c r="WG60" s="20"/>
      <c r="WH60" s="20"/>
      <c r="WI60" s="20"/>
      <c r="WJ60" s="20"/>
      <c r="WK60" s="20"/>
      <c r="WL60" s="20"/>
      <c r="WM60" s="20"/>
      <c r="WN60" s="20"/>
      <c r="WO60" s="20"/>
      <c r="WP60" s="20"/>
      <c r="WQ60" s="20"/>
      <c r="WR60" s="20"/>
      <c r="WS60" s="20"/>
      <c r="WT60" s="20"/>
      <c r="WU60" s="20"/>
      <c r="WV60" s="20"/>
      <c r="WW60" s="20"/>
      <c r="WX60" s="20"/>
      <c r="WY60" s="20"/>
      <c r="WZ60" s="20"/>
      <c r="XA60" s="20"/>
      <c r="XB60" s="20"/>
      <c r="XC60" s="20"/>
      <c r="XD60" s="20"/>
      <c r="XE60" s="20"/>
      <c r="XF60" s="20"/>
      <c r="XG60" s="20"/>
      <c r="XH60" s="20"/>
      <c r="XI60" s="20"/>
      <c r="XJ60" s="20"/>
      <c r="XK60" s="20"/>
      <c r="XL60" s="20"/>
      <c r="XM60" s="20"/>
      <c r="XN60" s="20"/>
      <c r="XO60" s="20"/>
      <c r="XP60" s="20"/>
      <c r="XQ60" s="20"/>
      <c r="XR60" s="20"/>
      <c r="XS60" s="20"/>
      <c r="XT60" s="20"/>
      <c r="XU60" s="20"/>
      <c r="XV60" s="20"/>
      <c r="XW60" s="20"/>
      <c r="XX60" s="20"/>
      <c r="XY60" s="20"/>
      <c r="XZ60" s="20"/>
      <c r="YA60" s="20"/>
      <c r="YB60" s="20"/>
      <c r="YC60" s="20"/>
      <c r="YD60" s="20"/>
      <c r="YE60" s="20"/>
      <c r="YF60" s="20"/>
      <c r="YG60" s="20"/>
      <c r="YH60" s="20"/>
      <c r="YI60" s="20"/>
      <c r="YJ60" s="20"/>
      <c r="YK60" s="20"/>
      <c r="YL60" s="20"/>
      <c r="YM60" s="20"/>
      <c r="YN60" s="20"/>
      <c r="YO60" s="20"/>
      <c r="YP60" s="20"/>
      <c r="YQ60" s="20"/>
      <c r="YR60" s="20"/>
      <c r="YS60" s="20"/>
      <c r="YT60" s="20"/>
      <c r="YU60" s="20"/>
      <c r="YV60" s="20"/>
      <c r="YW60" s="20"/>
      <c r="YX60" s="20"/>
      <c r="YY60" s="20"/>
      <c r="YZ60" s="20"/>
      <c r="ZA60" s="20"/>
      <c r="ZB60" s="20"/>
      <c r="ZC60" s="20"/>
      <c r="ZD60" s="20"/>
      <c r="ZE60" s="20"/>
      <c r="ZF60" s="20"/>
      <c r="ZG60" s="20"/>
      <c r="ZH60" s="20"/>
      <c r="ZI60" s="20"/>
      <c r="ZJ60" s="20"/>
      <c r="ZK60" s="20"/>
      <c r="ZL60" s="20"/>
      <c r="ZM60" s="20"/>
      <c r="ZN60" s="20"/>
      <c r="ZO60" s="20"/>
      <c r="ZP60" s="20"/>
      <c r="ZQ60" s="20"/>
      <c r="ZR60" s="20"/>
      <c r="ZS60" s="20"/>
      <c r="ZT60" s="20"/>
      <c r="ZU60" s="20"/>
      <c r="ZV60" s="20"/>
      <c r="ZW60" s="20"/>
      <c r="ZX60" s="20"/>
      <c r="ZY60" s="20"/>
      <c r="ZZ60" s="20"/>
      <c r="AAA60" s="20"/>
      <c r="AAB60" s="20"/>
      <c r="AAC60" s="20"/>
      <c r="AAD60" s="20"/>
      <c r="AAE60" s="20"/>
      <c r="AAF60" s="20"/>
      <c r="AAG60" s="20"/>
      <c r="AAH60" s="20"/>
      <c r="AAI60" s="20"/>
      <c r="AAJ60" s="20"/>
      <c r="AAK60" s="20"/>
      <c r="AAL60" s="20"/>
      <c r="AAM60" s="20"/>
      <c r="AAN60" s="20"/>
      <c r="AAO60" s="20"/>
      <c r="AAP60" s="20"/>
      <c r="AAQ60" s="20"/>
      <c r="AAR60" s="20"/>
      <c r="AAS60" s="20"/>
      <c r="AAT60" s="20"/>
      <c r="AAU60" s="20"/>
      <c r="AAV60" s="20"/>
      <c r="AAW60" s="20"/>
      <c r="AAX60" s="20"/>
      <c r="AAY60" s="20"/>
      <c r="AAZ60" s="20"/>
      <c r="ABA60" s="20"/>
      <c r="ABB60" s="20"/>
      <c r="ABC60" s="20"/>
      <c r="ABD60" s="20"/>
      <c r="ABE60" s="20"/>
      <c r="ABF60" s="20"/>
      <c r="ABG60" s="20"/>
      <c r="ABH60" s="20"/>
      <c r="ABI60" s="20"/>
      <c r="ABJ60" s="20"/>
      <c r="ABK60" s="20"/>
      <c r="ABL60" s="20"/>
      <c r="ABM60" s="20"/>
      <c r="ABN60" s="20"/>
      <c r="ABO60" s="20"/>
      <c r="ABP60" s="20"/>
      <c r="ABQ60" s="20"/>
      <c r="ABR60" s="20"/>
      <c r="ABS60" s="20"/>
      <c r="ABT60" s="20"/>
      <c r="ABU60" s="20"/>
      <c r="ABV60" s="20"/>
      <c r="ABW60" s="20"/>
      <c r="ABX60" s="20"/>
      <c r="ABY60" s="20"/>
      <c r="ABZ60" s="20"/>
      <c r="ACA60" s="20"/>
      <c r="ACB60" s="20"/>
      <c r="ACC60" s="20"/>
      <c r="ACD60" s="20"/>
      <c r="ACE60" s="20"/>
      <c r="ACF60" s="20"/>
      <c r="ACG60" s="20"/>
      <c r="ACH60" s="20"/>
      <c r="ACI60" s="20"/>
      <c r="ACJ60" s="20"/>
      <c r="ACK60" s="20"/>
      <c r="ACL60" s="20"/>
      <c r="ACM60" s="20"/>
      <c r="ACN60" s="20"/>
      <c r="ACO60" s="20"/>
      <c r="ACP60" s="20"/>
      <c r="ACQ60" s="20"/>
      <c r="ACR60" s="20"/>
      <c r="ACS60" s="20"/>
      <c r="ACT60" s="20"/>
      <c r="ACU60" s="20"/>
      <c r="ACV60" s="20"/>
      <c r="ACW60" s="20"/>
      <c r="ACX60" s="20"/>
      <c r="ACY60" s="20"/>
      <c r="ACZ60" s="20"/>
      <c r="ADA60" s="20"/>
      <c r="ADB60" s="20"/>
      <c r="ADC60" s="20"/>
      <c r="ADD60" s="20"/>
      <c r="ADE60" s="20"/>
      <c r="ADF60" s="20"/>
      <c r="ADG60" s="20"/>
      <c r="ADH60" s="20"/>
      <c r="ADI60" s="20"/>
      <c r="ADJ60" s="20"/>
      <c r="ADK60" s="20"/>
      <c r="ADL60" s="20"/>
      <c r="ADM60" s="20"/>
      <c r="ADN60" s="20"/>
      <c r="ADO60" s="20"/>
      <c r="ADP60" s="20"/>
      <c r="ADQ60" s="20"/>
      <c r="ADR60" s="20"/>
      <c r="ADS60" s="20"/>
      <c r="ADT60" s="20"/>
      <c r="ADU60" s="20"/>
      <c r="ADV60" s="20"/>
      <c r="ADW60" s="20"/>
      <c r="ADX60" s="20"/>
      <c r="ADY60" s="20"/>
      <c r="ADZ60" s="20"/>
      <c r="AEA60" s="20"/>
      <c r="AEB60" s="20"/>
      <c r="AEC60" s="20"/>
      <c r="AED60" s="20"/>
      <c r="AEE60" s="20"/>
      <c r="AEF60" s="20"/>
      <c r="AEG60" s="20"/>
      <c r="AEH60" s="20"/>
      <c r="AEI60" s="20"/>
      <c r="AEJ60" s="20"/>
      <c r="AEK60" s="20"/>
      <c r="AEL60" s="20"/>
      <c r="AEM60" s="20"/>
      <c r="AEN60" s="20"/>
      <c r="AEO60" s="20"/>
      <c r="AEP60" s="20"/>
      <c r="AEQ60" s="20"/>
      <c r="AER60" s="20"/>
      <c r="AES60" s="20"/>
      <c r="AET60" s="20"/>
      <c r="AEU60" s="20"/>
      <c r="AEV60" s="20"/>
      <c r="AEW60" s="20"/>
      <c r="AEX60" s="20"/>
      <c r="AEY60" s="20"/>
      <c r="AEZ60" s="20"/>
      <c r="AFA60" s="20"/>
      <c r="AFB60" s="20"/>
      <c r="AFC60" s="20"/>
      <c r="AFD60" s="20"/>
      <c r="AFE60" s="20"/>
      <c r="AFF60" s="20"/>
      <c r="AFG60" s="20"/>
      <c r="AFH60" s="20"/>
      <c r="AFI60" s="20"/>
      <c r="AFJ60" s="20"/>
      <c r="AFK60" s="20"/>
      <c r="AFL60" s="20"/>
      <c r="AFM60" s="20"/>
      <c r="AFN60" s="20"/>
      <c r="AFO60" s="20"/>
      <c r="AFP60" s="20"/>
      <c r="AFQ60" s="20"/>
      <c r="AFR60" s="20"/>
      <c r="AFS60" s="20"/>
      <c r="AFT60" s="20"/>
      <c r="AFU60" s="20"/>
      <c r="AFV60" s="20"/>
      <c r="AFW60" s="20"/>
      <c r="AFX60" s="20"/>
      <c r="AFY60" s="20"/>
      <c r="AFZ60" s="20"/>
      <c r="AGA60" s="20"/>
      <c r="AGB60" s="20"/>
      <c r="AGC60" s="20"/>
      <c r="AGD60" s="20"/>
      <c r="AGE60" s="20"/>
      <c r="AGF60" s="20"/>
      <c r="AGG60" s="20"/>
      <c r="AGH60" s="20"/>
      <c r="AGI60" s="20"/>
      <c r="AGJ60" s="20"/>
      <c r="AGK60" s="20"/>
      <c r="AGL60" s="20"/>
      <c r="AGM60" s="20"/>
      <c r="AGN60" s="20"/>
      <c r="AGO60" s="20"/>
      <c r="AGP60" s="20"/>
      <c r="AGQ60" s="20"/>
      <c r="AGR60" s="20"/>
      <c r="AGS60" s="20"/>
      <c r="AGT60" s="20"/>
      <c r="AGU60" s="20"/>
      <c r="AGV60" s="20"/>
      <c r="AGW60" s="20"/>
      <c r="AGX60" s="20"/>
      <c r="AGY60" s="20"/>
      <c r="AGZ60" s="20"/>
      <c r="AHA60" s="20"/>
      <c r="AHB60" s="20"/>
      <c r="AHC60" s="20"/>
      <c r="AHD60" s="20"/>
      <c r="AHE60" s="20"/>
      <c r="AHF60" s="20"/>
      <c r="AHG60" s="20"/>
      <c r="AHH60" s="20"/>
      <c r="AHI60" s="20"/>
      <c r="AHJ60" s="20"/>
      <c r="AHK60" s="20"/>
      <c r="AHL60" s="20"/>
      <c r="AHM60" s="20"/>
      <c r="AHN60" s="20"/>
      <c r="AHO60" s="20"/>
      <c r="AHP60" s="20"/>
      <c r="AHQ60" s="20"/>
      <c r="AHR60" s="20"/>
      <c r="AHS60" s="20"/>
      <c r="AHT60" s="20"/>
      <c r="AHU60" s="20"/>
      <c r="AHV60" s="20"/>
      <c r="AHW60" s="20"/>
      <c r="AHX60" s="20"/>
      <c r="AHY60" s="20"/>
      <c r="AHZ60" s="20"/>
      <c r="AIA60" s="20"/>
      <c r="AIB60" s="20"/>
      <c r="AIC60" s="20"/>
      <c r="AID60" s="20"/>
      <c r="AIE60" s="20"/>
      <c r="AIF60" s="20"/>
      <c r="AIG60" s="20"/>
      <c r="AIH60" s="20"/>
      <c r="AII60" s="20"/>
      <c r="AIJ60" s="20"/>
      <c r="AIK60" s="20"/>
      <c r="AIL60" s="20"/>
      <c r="AIM60" s="20"/>
      <c r="AIN60" s="20"/>
      <c r="AIO60" s="20"/>
      <c r="AIP60" s="20"/>
      <c r="AIQ60" s="20"/>
      <c r="AIR60" s="20"/>
      <c r="AIS60" s="20"/>
      <c r="AIT60" s="20"/>
      <c r="AIU60" s="20"/>
      <c r="AIV60" s="20"/>
      <c r="AIW60" s="20"/>
      <c r="AIX60" s="20"/>
      <c r="AIY60" s="20"/>
      <c r="AIZ60" s="20"/>
      <c r="AJA60" s="20"/>
      <c r="AJB60" s="20"/>
      <c r="AJC60" s="20"/>
      <c r="AJD60" s="20"/>
      <c r="AJE60" s="20"/>
      <c r="AJF60" s="20"/>
      <c r="AJG60" s="20"/>
      <c r="AJH60" s="20"/>
      <c r="AJI60" s="20"/>
      <c r="AJJ60" s="20"/>
      <c r="AJK60" s="20"/>
      <c r="AJL60" s="20"/>
      <c r="AJM60" s="20"/>
      <c r="AJN60" s="20"/>
      <c r="AJO60" s="20"/>
      <c r="AJP60" s="20"/>
      <c r="AJQ60" s="20"/>
      <c r="AJR60" s="20"/>
      <c r="AJS60" s="20"/>
      <c r="AJT60" s="20"/>
      <c r="AJU60" s="20"/>
      <c r="AJV60" s="20"/>
      <c r="AJW60" s="20"/>
      <c r="AJX60" s="20"/>
      <c r="AJY60" s="20"/>
      <c r="AJZ60" s="20"/>
      <c r="AKA60" s="20"/>
      <c r="AKB60" s="20"/>
      <c r="AKC60" s="20"/>
      <c r="AKD60" s="20"/>
      <c r="AKE60" s="20"/>
      <c r="AKF60" s="20"/>
      <c r="AKG60" s="20"/>
      <c r="AKH60" s="20"/>
      <c r="AKI60" s="20"/>
      <c r="AKJ60" s="20"/>
      <c r="AKK60" s="20"/>
      <c r="AKL60" s="20"/>
      <c r="AKM60" s="20"/>
      <c r="AKN60" s="20"/>
      <c r="AKO60" s="20"/>
      <c r="AKP60" s="20"/>
      <c r="AKQ60" s="20"/>
      <c r="AKR60" s="20"/>
      <c r="AKS60" s="20"/>
      <c r="AKT60" s="20"/>
      <c r="AKU60" s="20"/>
      <c r="AKV60" s="20"/>
      <c r="AKW60" s="20"/>
      <c r="AKX60" s="20"/>
      <c r="AKY60" s="20"/>
      <c r="AKZ60" s="20"/>
      <c r="ALA60" s="20"/>
      <c r="ALB60" s="20"/>
      <c r="ALC60" s="20"/>
      <c r="ALD60" s="20"/>
      <c r="ALE60" s="20"/>
      <c r="ALF60" s="20"/>
      <c r="ALG60" s="20"/>
      <c r="ALH60" s="20"/>
      <c r="ALI60" s="20"/>
      <c r="ALJ60" s="20"/>
      <c r="ALK60" s="20"/>
      <c r="ALL60" s="20"/>
      <c r="ALM60" s="20"/>
      <c r="ALN60" s="20"/>
      <c r="ALO60" s="20"/>
      <c r="ALP60" s="20"/>
      <c r="ALQ60" s="20"/>
      <c r="ALR60" s="20"/>
      <c r="ALS60" s="20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  <c r="AMK60" s="20"/>
    </row>
    <row r="61" spans="1:1025" s="23" customFormat="1">
      <c r="A61" s="92"/>
      <c r="B61" s="77"/>
      <c r="C61" s="77"/>
      <c r="D61" s="77"/>
      <c r="E61" s="77"/>
      <c r="F61" s="77"/>
      <c r="G61" s="77"/>
      <c r="I61" s="89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  <c r="KD61" s="20"/>
      <c r="KE61" s="20"/>
      <c r="KF61" s="20"/>
      <c r="KG61" s="20"/>
      <c r="KH61" s="20"/>
      <c r="KI61" s="20"/>
      <c r="KJ61" s="20"/>
      <c r="KK61" s="20"/>
      <c r="KL61" s="20"/>
      <c r="KM61" s="20"/>
      <c r="KN61" s="20"/>
      <c r="KO61" s="20"/>
      <c r="KP61" s="20"/>
      <c r="KQ61" s="20"/>
      <c r="KR61" s="20"/>
      <c r="KS61" s="20"/>
      <c r="KT61" s="20"/>
      <c r="KU61" s="20"/>
      <c r="KV61" s="20"/>
      <c r="KW61" s="20"/>
      <c r="KX61" s="20"/>
      <c r="KY61" s="20"/>
      <c r="KZ61" s="20"/>
      <c r="LA61" s="20"/>
      <c r="LB61" s="20"/>
      <c r="LC61" s="20"/>
      <c r="LD61" s="20"/>
      <c r="LE61" s="20"/>
      <c r="LF61" s="20"/>
      <c r="LG61" s="20"/>
      <c r="LH61" s="20"/>
      <c r="LI61" s="20"/>
      <c r="LJ61" s="20"/>
      <c r="LK61" s="20"/>
      <c r="LL61" s="20"/>
      <c r="LM61" s="20"/>
      <c r="LN61" s="20"/>
      <c r="LO61" s="20"/>
      <c r="LP61" s="20"/>
      <c r="LQ61" s="20"/>
      <c r="LR61" s="20"/>
      <c r="LS61" s="20"/>
      <c r="LT61" s="20"/>
      <c r="LU61" s="20"/>
      <c r="LV61" s="20"/>
      <c r="LW61" s="20"/>
      <c r="LX61" s="20"/>
      <c r="LY61" s="20"/>
      <c r="LZ61" s="20"/>
      <c r="MA61" s="20"/>
      <c r="MB61" s="20"/>
      <c r="MC61" s="20"/>
      <c r="MD61" s="20"/>
      <c r="ME61" s="20"/>
      <c r="MF61" s="20"/>
      <c r="MG61" s="20"/>
      <c r="MH61" s="20"/>
      <c r="MI61" s="20"/>
      <c r="MJ61" s="20"/>
      <c r="MK61" s="20"/>
      <c r="ML61" s="20"/>
      <c r="MM61" s="20"/>
      <c r="MN61" s="20"/>
      <c r="MO61" s="20"/>
      <c r="MP61" s="20"/>
      <c r="MQ61" s="20"/>
      <c r="MR61" s="20"/>
      <c r="MS61" s="20"/>
      <c r="MT61" s="20"/>
      <c r="MU61" s="20"/>
      <c r="MV61" s="20"/>
      <c r="MW61" s="20"/>
      <c r="MX61" s="20"/>
      <c r="MY61" s="20"/>
      <c r="MZ61" s="20"/>
      <c r="NA61" s="20"/>
      <c r="NB61" s="20"/>
      <c r="NC61" s="20"/>
      <c r="ND61" s="20"/>
      <c r="NE61" s="20"/>
      <c r="NF61" s="20"/>
      <c r="NG61" s="20"/>
      <c r="NH61" s="20"/>
      <c r="NI61" s="20"/>
      <c r="NJ61" s="20"/>
      <c r="NK61" s="20"/>
      <c r="NL61" s="20"/>
      <c r="NM61" s="20"/>
      <c r="NN61" s="20"/>
      <c r="NO61" s="20"/>
      <c r="NP61" s="20"/>
      <c r="NQ61" s="20"/>
      <c r="NR61" s="20"/>
      <c r="NS61" s="20"/>
      <c r="NT61" s="20"/>
      <c r="NU61" s="20"/>
      <c r="NV61" s="20"/>
      <c r="NW61" s="20"/>
      <c r="NX61" s="20"/>
      <c r="NY61" s="20"/>
      <c r="NZ61" s="20"/>
      <c r="OA61" s="20"/>
      <c r="OB61" s="20"/>
      <c r="OC61" s="20"/>
      <c r="OD61" s="20"/>
      <c r="OE61" s="20"/>
      <c r="OF61" s="20"/>
      <c r="OG61" s="20"/>
      <c r="OH61" s="20"/>
      <c r="OI61" s="20"/>
      <c r="OJ61" s="20"/>
      <c r="OK61" s="20"/>
      <c r="OL61" s="20"/>
      <c r="OM61" s="20"/>
      <c r="ON61" s="20"/>
      <c r="OO61" s="20"/>
      <c r="OP61" s="20"/>
      <c r="OQ61" s="20"/>
      <c r="OR61" s="20"/>
      <c r="OS61" s="20"/>
      <c r="OT61" s="20"/>
      <c r="OU61" s="20"/>
      <c r="OV61" s="20"/>
      <c r="OW61" s="20"/>
      <c r="OX61" s="20"/>
      <c r="OY61" s="20"/>
      <c r="OZ61" s="20"/>
      <c r="PA61" s="20"/>
      <c r="PB61" s="20"/>
      <c r="PC61" s="20"/>
      <c r="PD61" s="20"/>
      <c r="PE61" s="20"/>
      <c r="PF61" s="20"/>
      <c r="PG61" s="20"/>
      <c r="PH61" s="20"/>
      <c r="PI61" s="20"/>
      <c r="PJ61" s="20"/>
      <c r="PK61" s="20"/>
      <c r="PL61" s="20"/>
      <c r="PM61" s="20"/>
      <c r="PN61" s="20"/>
      <c r="PO61" s="20"/>
      <c r="PP61" s="20"/>
      <c r="PQ61" s="20"/>
      <c r="PR61" s="20"/>
      <c r="PS61" s="20"/>
      <c r="PT61" s="20"/>
      <c r="PU61" s="20"/>
      <c r="PV61" s="20"/>
      <c r="PW61" s="20"/>
      <c r="PX61" s="20"/>
      <c r="PY61" s="20"/>
      <c r="PZ61" s="20"/>
      <c r="QA61" s="20"/>
      <c r="QB61" s="20"/>
      <c r="QC61" s="20"/>
      <c r="QD61" s="20"/>
      <c r="QE61" s="20"/>
      <c r="QF61" s="20"/>
      <c r="QG61" s="20"/>
      <c r="QH61" s="20"/>
      <c r="QI61" s="20"/>
      <c r="QJ61" s="20"/>
      <c r="QK61" s="20"/>
      <c r="QL61" s="20"/>
      <c r="QM61" s="20"/>
      <c r="QN61" s="20"/>
      <c r="QO61" s="20"/>
      <c r="QP61" s="20"/>
      <c r="QQ61" s="20"/>
      <c r="QR61" s="20"/>
      <c r="QS61" s="20"/>
      <c r="QT61" s="20"/>
      <c r="QU61" s="20"/>
      <c r="QV61" s="20"/>
      <c r="QW61" s="20"/>
      <c r="QX61" s="20"/>
      <c r="QY61" s="20"/>
      <c r="QZ61" s="20"/>
      <c r="RA61" s="20"/>
      <c r="RB61" s="20"/>
      <c r="RC61" s="20"/>
      <c r="RD61" s="20"/>
      <c r="RE61" s="20"/>
      <c r="RF61" s="20"/>
      <c r="RG61" s="20"/>
      <c r="RH61" s="20"/>
      <c r="RI61" s="20"/>
      <c r="RJ61" s="20"/>
      <c r="RK61" s="20"/>
      <c r="RL61" s="20"/>
      <c r="RM61" s="20"/>
      <c r="RN61" s="20"/>
      <c r="RO61" s="20"/>
      <c r="RP61" s="20"/>
      <c r="RQ61" s="20"/>
      <c r="RR61" s="20"/>
      <c r="RS61" s="20"/>
      <c r="RT61" s="20"/>
      <c r="RU61" s="20"/>
      <c r="RV61" s="20"/>
      <c r="RW61" s="20"/>
      <c r="RX61" s="20"/>
      <c r="RY61" s="20"/>
      <c r="RZ61" s="20"/>
      <c r="SA61" s="20"/>
      <c r="SB61" s="20"/>
      <c r="SC61" s="20"/>
      <c r="SD61" s="20"/>
      <c r="SE61" s="20"/>
      <c r="SF61" s="20"/>
      <c r="SG61" s="20"/>
      <c r="SH61" s="20"/>
      <c r="SI61" s="20"/>
      <c r="SJ61" s="20"/>
      <c r="SK61" s="20"/>
      <c r="SL61" s="20"/>
      <c r="SM61" s="20"/>
      <c r="SN61" s="20"/>
      <c r="SO61" s="20"/>
      <c r="SP61" s="20"/>
      <c r="SQ61" s="20"/>
      <c r="SR61" s="20"/>
      <c r="SS61" s="20"/>
      <c r="ST61" s="20"/>
      <c r="SU61" s="20"/>
      <c r="SV61" s="20"/>
      <c r="SW61" s="20"/>
      <c r="SX61" s="20"/>
      <c r="SY61" s="20"/>
      <c r="SZ61" s="20"/>
      <c r="TA61" s="20"/>
      <c r="TB61" s="20"/>
      <c r="TC61" s="20"/>
      <c r="TD61" s="20"/>
      <c r="TE61" s="20"/>
      <c r="TF61" s="20"/>
      <c r="TG61" s="20"/>
      <c r="TH61" s="20"/>
      <c r="TI61" s="20"/>
      <c r="TJ61" s="20"/>
      <c r="TK61" s="20"/>
      <c r="TL61" s="20"/>
      <c r="TM61" s="20"/>
      <c r="TN61" s="20"/>
      <c r="TO61" s="20"/>
      <c r="TP61" s="20"/>
      <c r="TQ61" s="20"/>
      <c r="TR61" s="20"/>
      <c r="TS61" s="20"/>
      <c r="TT61" s="20"/>
      <c r="TU61" s="20"/>
      <c r="TV61" s="20"/>
      <c r="TW61" s="20"/>
      <c r="TX61" s="20"/>
      <c r="TY61" s="20"/>
      <c r="TZ61" s="20"/>
      <c r="UA61" s="20"/>
      <c r="UB61" s="20"/>
      <c r="UC61" s="20"/>
      <c r="UD61" s="20"/>
      <c r="UE61" s="20"/>
      <c r="UF61" s="20"/>
      <c r="UG61" s="20"/>
      <c r="UH61" s="20"/>
      <c r="UI61" s="20"/>
      <c r="UJ61" s="20"/>
      <c r="UK61" s="20"/>
      <c r="UL61" s="20"/>
      <c r="UM61" s="20"/>
      <c r="UN61" s="20"/>
      <c r="UO61" s="20"/>
      <c r="UP61" s="20"/>
      <c r="UQ61" s="20"/>
      <c r="UR61" s="20"/>
      <c r="US61" s="20"/>
      <c r="UT61" s="20"/>
      <c r="UU61" s="20"/>
      <c r="UV61" s="20"/>
      <c r="UW61" s="20"/>
      <c r="UX61" s="20"/>
      <c r="UY61" s="20"/>
      <c r="UZ61" s="20"/>
      <c r="VA61" s="20"/>
      <c r="VB61" s="20"/>
      <c r="VC61" s="20"/>
      <c r="VD61" s="20"/>
      <c r="VE61" s="20"/>
      <c r="VF61" s="20"/>
      <c r="VG61" s="20"/>
      <c r="VH61" s="20"/>
      <c r="VI61" s="20"/>
      <c r="VJ61" s="20"/>
      <c r="VK61" s="20"/>
      <c r="VL61" s="20"/>
      <c r="VM61" s="20"/>
      <c r="VN61" s="20"/>
      <c r="VO61" s="20"/>
      <c r="VP61" s="20"/>
      <c r="VQ61" s="20"/>
      <c r="VR61" s="20"/>
      <c r="VS61" s="20"/>
      <c r="VT61" s="20"/>
      <c r="VU61" s="20"/>
      <c r="VV61" s="20"/>
      <c r="VW61" s="20"/>
      <c r="VX61" s="20"/>
      <c r="VY61" s="20"/>
      <c r="VZ61" s="20"/>
      <c r="WA61" s="20"/>
      <c r="WB61" s="20"/>
      <c r="WC61" s="20"/>
      <c r="WD61" s="20"/>
      <c r="WE61" s="20"/>
      <c r="WF61" s="20"/>
      <c r="WG61" s="20"/>
      <c r="WH61" s="20"/>
      <c r="WI61" s="20"/>
      <c r="WJ61" s="20"/>
      <c r="WK61" s="20"/>
      <c r="WL61" s="20"/>
      <c r="WM61" s="20"/>
      <c r="WN61" s="20"/>
      <c r="WO61" s="20"/>
      <c r="WP61" s="20"/>
      <c r="WQ61" s="20"/>
      <c r="WR61" s="20"/>
      <c r="WS61" s="20"/>
      <c r="WT61" s="20"/>
      <c r="WU61" s="20"/>
      <c r="WV61" s="20"/>
      <c r="WW61" s="20"/>
      <c r="WX61" s="20"/>
      <c r="WY61" s="20"/>
      <c r="WZ61" s="20"/>
      <c r="XA61" s="20"/>
      <c r="XB61" s="20"/>
      <c r="XC61" s="20"/>
      <c r="XD61" s="20"/>
      <c r="XE61" s="20"/>
      <c r="XF61" s="20"/>
      <c r="XG61" s="20"/>
      <c r="XH61" s="20"/>
      <c r="XI61" s="20"/>
      <c r="XJ61" s="20"/>
      <c r="XK61" s="20"/>
      <c r="XL61" s="20"/>
      <c r="XM61" s="20"/>
      <c r="XN61" s="20"/>
      <c r="XO61" s="20"/>
      <c r="XP61" s="20"/>
      <c r="XQ61" s="20"/>
      <c r="XR61" s="20"/>
      <c r="XS61" s="20"/>
      <c r="XT61" s="20"/>
      <c r="XU61" s="20"/>
      <c r="XV61" s="20"/>
      <c r="XW61" s="20"/>
      <c r="XX61" s="20"/>
      <c r="XY61" s="20"/>
      <c r="XZ61" s="20"/>
      <c r="YA61" s="20"/>
      <c r="YB61" s="20"/>
      <c r="YC61" s="20"/>
      <c r="YD61" s="20"/>
      <c r="YE61" s="20"/>
      <c r="YF61" s="20"/>
      <c r="YG61" s="20"/>
      <c r="YH61" s="20"/>
      <c r="YI61" s="20"/>
      <c r="YJ61" s="20"/>
      <c r="YK61" s="20"/>
      <c r="YL61" s="20"/>
      <c r="YM61" s="20"/>
      <c r="YN61" s="20"/>
      <c r="YO61" s="20"/>
      <c r="YP61" s="20"/>
      <c r="YQ61" s="20"/>
      <c r="YR61" s="20"/>
      <c r="YS61" s="20"/>
      <c r="YT61" s="20"/>
      <c r="YU61" s="20"/>
      <c r="YV61" s="20"/>
      <c r="YW61" s="20"/>
      <c r="YX61" s="20"/>
      <c r="YY61" s="20"/>
      <c r="YZ61" s="20"/>
      <c r="ZA61" s="20"/>
      <c r="ZB61" s="20"/>
      <c r="ZC61" s="20"/>
      <c r="ZD61" s="20"/>
      <c r="ZE61" s="20"/>
      <c r="ZF61" s="20"/>
      <c r="ZG61" s="20"/>
      <c r="ZH61" s="20"/>
      <c r="ZI61" s="20"/>
      <c r="ZJ61" s="20"/>
      <c r="ZK61" s="20"/>
      <c r="ZL61" s="20"/>
      <c r="ZM61" s="20"/>
      <c r="ZN61" s="20"/>
      <c r="ZO61" s="20"/>
      <c r="ZP61" s="20"/>
      <c r="ZQ61" s="20"/>
      <c r="ZR61" s="20"/>
      <c r="ZS61" s="20"/>
      <c r="ZT61" s="20"/>
      <c r="ZU61" s="20"/>
      <c r="ZV61" s="20"/>
      <c r="ZW61" s="20"/>
      <c r="ZX61" s="20"/>
      <c r="ZY61" s="20"/>
      <c r="ZZ61" s="20"/>
      <c r="AAA61" s="20"/>
      <c r="AAB61" s="20"/>
      <c r="AAC61" s="20"/>
      <c r="AAD61" s="20"/>
      <c r="AAE61" s="20"/>
      <c r="AAF61" s="20"/>
      <c r="AAG61" s="20"/>
      <c r="AAH61" s="20"/>
      <c r="AAI61" s="20"/>
      <c r="AAJ61" s="20"/>
      <c r="AAK61" s="20"/>
      <c r="AAL61" s="20"/>
      <c r="AAM61" s="20"/>
      <c r="AAN61" s="20"/>
      <c r="AAO61" s="20"/>
      <c r="AAP61" s="20"/>
      <c r="AAQ61" s="20"/>
      <c r="AAR61" s="20"/>
      <c r="AAS61" s="20"/>
      <c r="AAT61" s="20"/>
      <c r="AAU61" s="20"/>
      <c r="AAV61" s="20"/>
      <c r="AAW61" s="20"/>
      <c r="AAX61" s="20"/>
      <c r="AAY61" s="20"/>
      <c r="AAZ61" s="20"/>
      <c r="ABA61" s="20"/>
      <c r="ABB61" s="20"/>
      <c r="ABC61" s="20"/>
      <c r="ABD61" s="20"/>
      <c r="ABE61" s="20"/>
      <c r="ABF61" s="20"/>
      <c r="ABG61" s="20"/>
      <c r="ABH61" s="20"/>
      <c r="ABI61" s="20"/>
      <c r="ABJ61" s="20"/>
      <c r="ABK61" s="20"/>
      <c r="ABL61" s="20"/>
      <c r="ABM61" s="20"/>
      <c r="ABN61" s="20"/>
      <c r="ABO61" s="20"/>
      <c r="ABP61" s="20"/>
      <c r="ABQ61" s="20"/>
      <c r="ABR61" s="20"/>
      <c r="ABS61" s="20"/>
      <c r="ABT61" s="20"/>
      <c r="ABU61" s="20"/>
      <c r="ABV61" s="20"/>
      <c r="ABW61" s="20"/>
      <c r="ABX61" s="20"/>
      <c r="ABY61" s="20"/>
      <c r="ABZ61" s="20"/>
      <c r="ACA61" s="20"/>
      <c r="ACB61" s="20"/>
      <c r="ACC61" s="20"/>
      <c r="ACD61" s="20"/>
      <c r="ACE61" s="20"/>
      <c r="ACF61" s="20"/>
      <c r="ACG61" s="20"/>
      <c r="ACH61" s="20"/>
      <c r="ACI61" s="20"/>
      <c r="ACJ61" s="20"/>
      <c r="ACK61" s="20"/>
      <c r="ACL61" s="20"/>
      <c r="ACM61" s="20"/>
      <c r="ACN61" s="20"/>
      <c r="ACO61" s="20"/>
      <c r="ACP61" s="20"/>
      <c r="ACQ61" s="20"/>
      <c r="ACR61" s="20"/>
      <c r="ACS61" s="20"/>
      <c r="ACT61" s="20"/>
      <c r="ACU61" s="20"/>
      <c r="ACV61" s="20"/>
      <c r="ACW61" s="20"/>
      <c r="ACX61" s="20"/>
      <c r="ACY61" s="20"/>
      <c r="ACZ61" s="20"/>
      <c r="ADA61" s="20"/>
      <c r="ADB61" s="20"/>
      <c r="ADC61" s="20"/>
      <c r="ADD61" s="20"/>
      <c r="ADE61" s="20"/>
      <c r="ADF61" s="20"/>
      <c r="ADG61" s="20"/>
      <c r="ADH61" s="20"/>
      <c r="ADI61" s="20"/>
      <c r="ADJ61" s="20"/>
      <c r="ADK61" s="20"/>
      <c r="ADL61" s="20"/>
      <c r="ADM61" s="20"/>
      <c r="ADN61" s="20"/>
      <c r="ADO61" s="20"/>
      <c r="ADP61" s="20"/>
      <c r="ADQ61" s="20"/>
      <c r="ADR61" s="20"/>
      <c r="ADS61" s="20"/>
      <c r="ADT61" s="20"/>
      <c r="ADU61" s="20"/>
      <c r="ADV61" s="20"/>
      <c r="ADW61" s="20"/>
      <c r="ADX61" s="20"/>
      <c r="ADY61" s="20"/>
      <c r="ADZ61" s="20"/>
      <c r="AEA61" s="20"/>
      <c r="AEB61" s="20"/>
      <c r="AEC61" s="20"/>
      <c r="AED61" s="20"/>
      <c r="AEE61" s="20"/>
      <c r="AEF61" s="20"/>
      <c r="AEG61" s="20"/>
      <c r="AEH61" s="20"/>
      <c r="AEI61" s="20"/>
      <c r="AEJ61" s="20"/>
      <c r="AEK61" s="20"/>
      <c r="AEL61" s="20"/>
      <c r="AEM61" s="20"/>
      <c r="AEN61" s="20"/>
      <c r="AEO61" s="20"/>
      <c r="AEP61" s="20"/>
      <c r="AEQ61" s="20"/>
      <c r="AER61" s="20"/>
      <c r="AES61" s="20"/>
      <c r="AET61" s="20"/>
      <c r="AEU61" s="20"/>
      <c r="AEV61" s="20"/>
      <c r="AEW61" s="20"/>
      <c r="AEX61" s="20"/>
      <c r="AEY61" s="20"/>
      <c r="AEZ61" s="20"/>
      <c r="AFA61" s="20"/>
      <c r="AFB61" s="20"/>
      <c r="AFC61" s="20"/>
      <c r="AFD61" s="20"/>
      <c r="AFE61" s="20"/>
      <c r="AFF61" s="20"/>
      <c r="AFG61" s="20"/>
      <c r="AFH61" s="20"/>
      <c r="AFI61" s="20"/>
      <c r="AFJ61" s="20"/>
      <c r="AFK61" s="20"/>
      <c r="AFL61" s="20"/>
      <c r="AFM61" s="20"/>
      <c r="AFN61" s="20"/>
      <c r="AFO61" s="20"/>
      <c r="AFP61" s="20"/>
      <c r="AFQ61" s="20"/>
      <c r="AFR61" s="20"/>
      <c r="AFS61" s="20"/>
      <c r="AFT61" s="20"/>
      <c r="AFU61" s="20"/>
      <c r="AFV61" s="20"/>
      <c r="AFW61" s="20"/>
      <c r="AFX61" s="20"/>
      <c r="AFY61" s="20"/>
      <c r="AFZ61" s="20"/>
      <c r="AGA61" s="20"/>
      <c r="AGB61" s="20"/>
      <c r="AGC61" s="20"/>
      <c r="AGD61" s="20"/>
      <c r="AGE61" s="20"/>
      <c r="AGF61" s="20"/>
      <c r="AGG61" s="20"/>
      <c r="AGH61" s="20"/>
      <c r="AGI61" s="20"/>
      <c r="AGJ61" s="20"/>
      <c r="AGK61" s="20"/>
      <c r="AGL61" s="20"/>
      <c r="AGM61" s="20"/>
      <c r="AGN61" s="20"/>
      <c r="AGO61" s="20"/>
      <c r="AGP61" s="20"/>
      <c r="AGQ61" s="20"/>
      <c r="AGR61" s="20"/>
      <c r="AGS61" s="20"/>
      <c r="AGT61" s="20"/>
      <c r="AGU61" s="20"/>
      <c r="AGV61" s="20"/>
      <c r="AGW61" s="20"/>
      <c r="AGX61" s="20"/>
      <c r="AGY61" s="20"/>
      <c r="AGZ61" s="20"/>
      <c r="AHA61" s="20"/>
      <c r="AHB61" s="20"/>
      <c r="AHC61" s="20"/>
      <c r="AHD61" s="20"/>
      <c r="AHE61" s="20"/>
      <c r="AHF61" s="20"/>
      <c r="AHG61" s="20"/>
      <c r="AHH61" s="20"/>
      <c r="AHI61" s="20"/>
      <c r="AHJ61" s="20"/>
      <c r="AHK61" s="20"/>
      <c r="AHL61" s="20"/>
      <c r="AHM61" s="20"/>
      <c r="AHN61" s="20"/>
      <c r="AHO61" s="20"/>
      <c r="AHP61" s="20"/>
      <c r="AHQ61" s="20"/>
      <c r="AHR61" s="20"/>
      <c r="AHS61" s="20"/>
      <c r="AHT61" s="20"/>
      <c r="AHU61" s="20"/>
      <c r="AHV61" s="20"/>
      <c r="AHW61" s="20"/>
      <c r="AHX61" s="20"/>
      <c r="AHY61" s="20"/>
      <c r="AHZ61" s="20"/>
      <c r="AIA61" s="20"/>
      <c r="AIB61" s="20"/>
      <c r="AIC61" s="20"/>
      <c r="AID61" s="20"/>
      <c r="AIE61" s="20"/>
      <c r="AIF61" s="20"/>
      <c r="AIG61" s="20"/>
      <c r="AIH61" s="20"/>
      <c r="AII61" s="20"/>
      <c r="AIJ61" s="20"/>
      <c r="AIK61" s="20"/>
      <c r="AIL61" s="20"/>
      <c r="AIM61" s="20"/>
      <c r="AIN61" s="20"/>
      <c r="AIO61" s="20"/>
      <c r="AIP61" s="20"/>
      <c r="AIQ61" s="20"/>
      <c r="AIR61" s="20"/>
      <c r="AIS61" s="20"/>
      <c r="AIT61" s="20"/>
      <c r="AIU61" s="20"/>
      <c r="AIV61" s="20"/>
      <c r="AIW61" s="20"/>
      <c r="AIX61" s="20"/>
      <c r="AIY61" s="20"/>
      <c r="AIZ61" s="20"/>
      <c r="AJA61" s="20"/>
      <c r="AJB61" s="20"/>
      <c r="AJC61" s="20"/>
      <c r="AJD61" s="20"/>
      <c r="AJE61" s="20"/>
      <c r="AJF61" s="20"/>
      <c r="AJG61" s="20"/>
      <c r="AJH61" s="20"/>
      <c r="AJI61" s="20"/>
      <c r="AJJ61" s="20"/>
      <c r="AJK61" s="20"/>
      <c r="AJL61" s="20"/>
      <c r="AJM61" s="20"/>
      <c r="AJN61" s="20"/>
      <c r="AJO61" s="20"/>
      <c r="AJP61" s="20"/>
      <c r="AJQ61" s="20"/>
      <c r="AJR61" s="20"/>
      <c r="AJS61" s="20"/>
      <c r="AJT61" s="20"/>
      <c r="AJU61" s="20"/>
      <c r="AJV61" s="20"/>
      <c r="AJW61" s="20"/>
      <c r="AJX61" s="20"/>
      <c r="AJY61" s="20"/>
      <c r="AJZ61" s="20"/>
      <c r="AKA61" s="20"/>
      <c r="AKB61" s="20"/>
      <c r="AKC61" s="20"/>
      <c r="AKD61" s="20"/>
      <c r="AKE61" s="20"/>
      <c r="AKF61" s="20"/>
      <c r="AKG61" s="20"/>
      <c r="AKH61" s="20"/>
      <c r="AKI61" s="20"/>
      <c r="AKJ61" s="20"/>
      <c r="AKK61" s="20"/>
      <c r="AKL61" s="20"/>
      <c r="AKM61" s="20"/>
      <c r="AKN61" s="20"/>
      <c r="AKO61" s="20"/>
      <c r="AKP61" s="20"/>
      <c r="AKQ61" s="20"/>
      <c r="AKR61" s="20"/>
      <c r="AKS61" s="20"/>
      <c r="AKT61" s="20"/>
      <c r="AKU61" s="20"/>
      <c r="AKV61" s="20"/>
      <c r="AKW61" s="20"/>
      <c r="AKX61" s="20"/>
      <c r="AKY61" s="20"/>
      <c r="AKZ61" s="20"/>
      <c r="ALA61" s="20"/>
      <c r="ALB61" s="20"/>
      <c r="ALC61" s="20"/>
      <c r="ALD61" s="20"/>
      <c r="ALE61" s="20"/>
      <c r="ALF61" s="20"/>
      <c r="ALG61" s="20"/>
      <c r="ALH61" s="20"/>
      <c r="ALI61" s="20"/>
      <c r="ALJ61" s="20"/>
      <c r="ALK61" s="20"/>
      <c r="ALL61" s="20"/>
      <c r="ALM61" s="20"/>
      <c r="ALN61" s="20"/>
      <c r="ALO61" s="20"/>
      <c r="ALP61" s="20"/>
      <c r="ALQ61" s="20"/>
      <c r="ALR61" s="20"/>
      <c r="ALS61" s="20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  <c r="AMK61" s="20"/>
    </row>
    <row r="62" spans="1:1025">
      <c r="A62" s="95" t="s">
        <v>40</v>
      </c>
      <c r="B62" s="328" t="s">
        <v>85</v>
      </c>
      <c r="C62" s="328"/>
      <c r="D62" s="328"/>
      <c r="E62" s="328"/>
      <c r="F62" s="328"/>
      <c r="G62" s="328"/>
      <c r="H62" s="3"/>
    </row>
    <row r="63" spans="1:1025">
      <c r="A63" s="243"/>
      <c r="B63" s="329" t="s">
        <v>85</v>
      </c>
      <c r="C63" s="330"/>
      <c r="D63" s="330"/>
      <c r="E63" s="330"/>
      <c r="F63" s="331"/>
      <c r="G63" s="244" t="s">
        <v>18</v>
      </c>
      <c r="H63" s="3"/>
    </row>
    <row r="64" spans="1:1025" s="34" customFormat="1" ht="31.5" customHeight="1">
      <c r="A64" s="336" t="s">
        <v>8</v>
      </c>
      <c r="B64" s="460" t="s">
        <v>228</v>
      </c>
      <c r="C64" s="287" t="s">
        <v>86</v>
      </c>
      <c r="D64" s="289"/>
      <c r="E64" s="575">
        <v>3.2</v>
      </c>
      <c r="F64" s="576"/>
      <c r="G64" s="332">
        <f>IF(ROUND((E64*E66*E65)-(G32*E67),2)&lt;0,0,ROUND((E64*E66*E65)-(G32*E67),2))</f>
        <v>0</v>
      </c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  <c r="IX64" s="33"/>
      <c r="IY64" s="33"/>
      <c r="IZ64" s="33"/>
      <c r="JA64" s="33"/>
      <c r="JB64" s="33"/>
      <c r="JC64" s="33"/>
      <c r="JD64" s="33"/>
      <c r="JE64" s="33"/>
      <c r="JF64" s="33"/>
      <c r="JG64" s="33"/>
      <c r="JH64" s="33"/>
      <c r="JI64" s="33"/>
      <c r="JJ64" s="33"/>
      <c r="JK64" s="33"/>
      <c r="JL64" s="33"/>
      <c r="JM64" s="33"/>
      <c r="JN64" s="33"/>
      <c r="JO64" s="33"/>
      <c r="JP64" s="33"/>
      <c r="JQ64" s="33"/>
      <c r="JR64" s="33"/>
      <c r="JS64" s="33"/>
      <c r="JT64" s="33"/>
      <c r="JU64" s="33"/>
      <c r="JV64" s="33"/>
      <c r="JW64" s="33"/>
      <c r="JX64" s="33"/>
      <c r="JY64" s="33"/>
      <c r="JZ64" s="33"/>
      <c r="KA64" s="33"/>
      <c r="KB64" s="33"/>
      <c r="KC64" s="33"/>
      <c r="KD64" s="33"/>
      <c r="KE64" s="33"/>
      <c r="KF64" s="33"/>
      <c r="KG64" s="33"/>
      <c r="KH64" s="33"/>
      <c r="KI64" s="33"/>
      <c r="KJ64" s="33"/>
      <c r="KK64" s="33"/>
      <c r="KL64" s="33"/>
      <c r="KM64" s="33"/>
      <c r="KN64" s="33"/>
      <c r="KO64" s="33"/>
      <c r="KP64" s="33"/>
      <c r="KQ64" s="33"/>
      <c r="KR64" s="33"/>
      <c r="KS64" s="33"/>
      <c r="KT64" s="33"/>
      <c r="KU64" s="33"/>
      <c r="KV64" s="33"/>
      <c r="KW64" s="33"/>
      <c r="KX64" s="33"/>
      <c r="KY64" s="33"/>
      <c r="KZ64" s="33"/>
      <c r="LA64" s="33"/>
      <c r="LB64" s="33"/>
      <c r="LC64" s="33"/>
      <c r="LD64" s="33"/>
      <c r="LE64" s="33"/>
      <c r="LF64" s="33"/>
      <c r="LG64" s="33"/>
      <c r="LH64" s="33"/>
      <c r="LI64" s="33"/>
      <c r="LJ64" s="33"/>
      <c r="LK64" s="33"/>
      <c r="LL64" s="33"/>
      <c r="LM64" s="33"/>
      <c r="LN64" s="33"/>
      <c r="LO64" s="33"/>
      <c r="LP64" s="33"/>
      <c r="LQ64" s="33"/>
      <c r="LR64" s="33"/>
      <c r="LS64" s="33"/>
      <c r="LT64" s="33"/>
      <c r="LU64" s="33"/>
      <c r="LV64" s="33"/>
      <c r="LW64" s="33"/>
      <c r="LX64" s="33"/>
      <c r="LY64" s="33"/>
      <c r="LZ64" s="33"/>
      <c r="MA64" s="33"/>
      <c r="MB64" s="33"/>
      <c r="MC64" s="33"/>
      <c r="MD64" s="33"/>
      <c r="ME64" s="33"/>
      <c r="MF64" s="33"/>
      <c r="MG64" s="33"/>
      <c r="MH64" s="33"/>
      <c r="MI64" s="33"/>
      <c r="MJ64" s="33"/>
      <c r="MK64" s="33"/>
      <c r="ML64" s="33"/>
      <c r="MM64" s="33"/>
      <c r="MN64" s="33"/>
      <c r="MO64" s="33"/>
      <c r="MP64" s="33"/>
      <c r="MQ64" s="33"/>
      <c r="MR64" s="33"/>
      <c r="MS64" s="33"/>
      <c r="MT64" s="33"/>
      <c r="MU64" s="33"/>
      <c r="MV64" s="33"/>
      <c r="MW64" s="33"/>
      <c r="MX64" s="33"/>
      <c r="MY64" s="33"/>
      <c r="MZ64" s="33"/>
      <c r="NA64" s="33"/>
      <c r="NB64" s="33"/>
      <c r="NC64" s="33"/>
      <c r="ND64" s="33"/>
      <c r="NE64" s="33"/>
      <c r="NF64" s="33"/>
      <c r="NG64" s="33"/>
      <c r="NH64" s="33"/>
      <c r="NI64" s="33"/>
      <c r="NJ64" s="33"/>
      <c r="NK64" s="33"/>
      <c r="NL64" s="33"/>
      <c r="NM64" s="33"/>
      <c r="NN64" s="33"/>
      <c r="NO64" s="33"/>
      <c r="NP64" s="33"/>
      <c r="NQ64" s="33"/>
      <c r="NR64" s="33"/>
      <c r="NS64" s="33"/>
      <c r="NT64" s="33"/>
      <c r="NU64" s="33"/>
      <c r="NV64" s="33"/>
      <c r="NW64" s="33"/>
      <c r="NX64" s="33"/>
      <c r="NY64" s="33"/>
      <c r="NZ64" s="33"/>
      <c r="OA64" s="33"/>
      <c r="OB64" s="33"/>
      <c r="OC64" s="33"/>
      <c r="OD64" s="33"/>
      <c r="OE64" s="33"/>
      <c r="OF64" s="33"/>
      <c r="OG64" s="33"/>
      <c r="OH64" s="33"/>
      <c r="OI64" s="33"/>
      <c r="OJ64" s="33"/>
      <c r="OK64" s="33"/>
      <c r="OL64" s="33"/>
      <c r="OM64" s="33"/>
      <c r="ON64" s="33"/>
      <c r="OO64" s="33"/>
      <c r="OP64" s="33"/>
      <c r="OQ64" s="33"/>
      <c r="OR64" s="33"/>
      <c r="OS64" s="33"/>
      <c r="OT64" s="33"/>
      <c r="OU64" s="33"/>
      <c r="OV64" s="33"/>
      <c r="OW64" s="33"/>
      <c r="OX64" s="33"/>
      <c r="OY64" s="33"/>
      <c r="OZ64" s="33"/>
      <c r="PA64" s="33"/>
      <c r="PB64" s="33"/>
      <c r="PC64" s="33"/>
      <c r="PD64" s="33"/>
      <c r="PE64" s="33"/>
      <c r="PF64" s="33"/>
      <c r="PG64" s="33"/>
      <c r="PH64" s="33"/>
      <c r="PI64" s="33"/>
      <c r="PJ64" s="33"/>
      <c r="PK64" s="33"/>
      <c r="PL64" s="33"/>
      <c r="PM64" s="33"/>
      <c r="PN64" s="33"/>
      <c r="PO64" s="33"/>
      <c r="PP64" s="33"/>
      <c r="PQ64" s="33"/>
      <c r="PR64" s="33"/>
      <c r="PS64" s="33"/>
      <c r="PT64" s="33"/>
      <c r="PU64" s="33"/>
      <c r="PV64" s="33"/>
      <c r="PW64" s="33"/>
      <c r="PX64" s="33"/>
      <c r="PY64" s="33"/>
      <c r="PZ64" s="33"/>
      <c r="QA64" s="33"/>
      <c r="QB64" s="33"/>
      <c r="QC64" s="33"/>
      <c r="QD64" s="33"/>
      <c r="QE64" s="33"/>
      <c r="QF64" s="33"/>
      <c r="QG64" s="33"/>
      <c r="QH64" s="33"/>
      <c r="QI64" s="33"/>
      <c r="QJ64" s="33"/>
      <c r="QK64" s="33"/>
      <c r="QL64" s="33"/>
      <c r="QM64" s="33"/>
      <c r="QN64" s="33"/>
      <c r="QO64" s="33"/>
      <c r="QP64" s="33"/>
      <c r="QQ64" s="33"/>
      <c r="QR64" s="33"/>
      <c r="QS64" s="33"/>
      <c r="QT64" s="33"/>
      <c r="QU64" s="33"/>
      <c r="QV64" s="33"/>
      <c r="QW64" s="33"/>
      <c r="QX64" s="33"/>
      <c r="QY64" s="33"/>
      <c r="QZ64" s="33"/>
      <c r="RA64" s="33"/>
      <c r="RB64" s="33"/>
      <c r="RC64" s="33"/>
      <c r="RD64" s="33"/>
      <c r="RE64" s="33"/>
      <c r="RF64" s="33"/>
      <c r="RG64" s="33"/>
      <c r="RH64" s="33"/>
      <c r="RI64" s="33"/>
      <c r="RJ64" s="33"/>
      <c r="RK64" s="33"/>
      <c r="RL64" s="33"/>
      <c r="RM64" s="33"/>
      <c r="RN64" s="33"/>
      <c r="RO64" s="33"/>
      <c r="RP64" s="33"/>
      <c r="RQ64" s="33"/>
      <c r="RR64" s="33"/>
      <c r="RS64" s="33"/>
      <c r="RT64" s="33"/>
      <c r="RU64" s="33"/>
      <c r="RV64" s="33"/>
      <c r="RW64" s="33"/>
      <c r="RX64" s="33"/>
      <c r="RY64" s="33"/>
      <c r="RZ64" s="33"/>
      <c r="SA64" s="33"/>
      <c r="SB64" s="33"/>
      <c r="SC64" s="33"/>
      <c r="SD64" s="33"/>
      <c r="SE64" s="33"/>
      <c r="SF64" s="33"/>
      <c r="SG64" s="33"/>
      <c r="SH64" s="33"/>
      <c r="SI64" s="33"/>
      <c r="SJ64" s="33"/>
      <c r="SK64" s="33"/>
      <c r="SL64" s="33"/>
      <c r="SM64" s="33"/>
      <c r="SN64" s="33"/>
      <c r="SO64" s="33"/>
      <c r="SP64" s="33"/>
      <c r="SQ64" s="33"/>
      <c r="SR64" s="33"/>
      <c r="SS64" s="33"/>
      <c r="ST64" s="33"/>
      <c r="SU64" s="33"/>
      <c r="SV64" s="33"/>
      <c r="SW64" s="33"/>
      <c r="SX64" s="33"/>
      <c r="SY64" s="33"/>
      <c r="SZ64" s="33"/>
      <c r="TA64" s="33"/>
      <c r="TB64" s="33"/>
      <c r="TC64" s="33"/>
      <c r="TD64" s="33"/>
      <c r="TE64" s="33"/>
      <c r="TF64" s="33"/>
      <c r="TG64" s="33"/>
      <c r="TH64" s="33"/>
      <c r="TI64" s="33"/>
      <c r="TJ64" s="33"/>
      <c r="TK64" s="33"/>
      <c r="TL64" s="33"/>
      <c r="TM64" s="33"/>
      <c r="TN64" s="33"/>
      <c r="TO64" s="33"/>
      <c r="TP64" s="33"/>
      <c r="TQ64" s="33"/>
      <c r="TR64" s="33"/>
      <c r="TS64" s="33"/>
      <c r="TT64" s="33"/>
      <c r="TU64" s="33"/>
      <c r="TV64" s="33"/>
      <c r="TW64" s="33"/>
      <c r="TX64" s="33"/>
      <c r="TY64" s="33"/>
      <c r="TZ64" s="33"/>
      <c r="UA64" s="33"/>
      <c r="UB64" s="33"/>
      <c r="UC64" s="33"/>
      <c r="UD64" s="33"/>
      <c r="UE64" s="33"/>
      <c r="UF64" s="33"/>
      <c r="UG64" s="33"/>
      <c r="UH64" s="33"/>
      <c r="UI64" s="33"/>
      <c r="UJ64" s="33"/>
      <c r="UK64" s="33"/>
      <c r="UL64" s="33"/>
      <c r="UM64" s="33"/>
      <c r="UN64" s="33"/>
      <c r="UO64" s="33"/>
      <c r="UP64" s="33"/>
      <c r="UQ64" s="33"/>
      <c r="UR64" s="33"/>
      <c r="US64" s="33"/>
      <c r="UT64" s="33"/>
      <c r="UU64" s="33"/>
      <c r="UV64" s="33"/>
      <c r="UW64" s="33"/>
      <c r="UX64" s="33"/>
      <c r="UY64" s="33"/>
      <c r="UZ64" s="33"/>
      <c r="VA64" s="33"/>
      <c r="VB64" s="33"/>
      <c r="VC64" s="33"/>
      <c r="VD64" s="33"/>
      <c r="VE64" s="33"/>
      <c r="VF64" s="33"/>
      <c r="VG64" s="33"/>
      <c r="VH64" s="33"/>
      <c r="VI64" s="33"/>
      <c r="VJ64" s="33"/>
      <c r="VK64" s="33"/>
      <c r="VL64" s="33"/>
      <c r="VM64" s="33"/>
      <c r="VN64" s="33"/>
      <c r="VO64" s="33"/>
      <c r="VP64" s="33"/>
      <c r="VQ64" s="33"/>
      <c r="VR64" s="33"/>
      <c r="VS64" s="33"/>
      <c r="VT64" s="33"/>
      <c r="VU64" s="33"/>
      <c r="VV64" s="33"/>
      <c r="VW64" s="33"/>
      <c r="VX64" s="33"/>
      <c r="VY64" s="33"/>
      <c r="VZ64" s="33"/>
      <c r="WA64" s="33"/>
      <c r="WB64" s="33"/>
      <c r="WC64" s="33"/>
      <c r="WD64" s="33"/>
      <c r="WE64" s="33"/>
      <c r="WF64" s="33"/>
      <c r="WG64" s="33"/>
      <c r="WH64" s="33"/>
      <c r="WI64" s="33"/>
      <c r="WJ64" s="33"/>
      <c r="WK64" s="33"/>
      <c r="WL64" s="33"/>
      <c r="WM64" s="33"/>
      <c r="WN64" s="33"/>
      <c r="WO64" s="33"/>
      <c r="WP64" s="33"/>
      <c r="WQ64" s="33"/>
      <c r="WR64" s="33"/>
      <c r="WS64" s="33"/>
      <c r="WT64" s="33"/>
      <c r="WU64" s="33"/>
      <c r="WV64" s="33"/>
      <c r="WW64" s="33"/>
      <c r="WX64" s="33"/>
      <c r="WY64" s="33"/>
      <c r="WZ64" s="33"/>
      <c r="XA64" s="33"/>
      <c r="XB64" s="33"/>
      <c r="XC64" s="33"/>
      <c r="XD64" s="33"/>
      <c r="XE64" s="33"/>
      <c r="XF64" s="33"/>
      <c r="XG64" s="33"/>
      <c r="XH64" s="33"/>
      <c r="XI64" s="33"/>
      <c r="XJ64" s="33"/>
      <c r="XK64" s="33"/>
      <c r="XL64" s="33"/>
      <c r="XM64" s="33"/>
      <c r="XN64" s="33"/>
      <c r="XO64" s="33"/>
      <c r="XP64" s="33"/>
      <c r="XQ64" s="33"/>
      <c r="XR64" s="33"/>
      <c r="XS64" s="33"/>
      <c r="XT64" s="33"/>
      <c r="XU64" s="33"/>
      <c r="XV64" s="33"/>
      <c r="XW64" s="33"/>
      <c r="XX64" s="33"/>
      <c r="XY64" s="33"/>
      <c r="XZ64" s="33"/>
      <c r="YA64" s="33"/>
      <c r="YB64" s="33"/>
      <c r="YC64" s="33"/>
      <c r="YD64" s="33"/>
      <c r="YE64" s="33"/>
      <c r="YF64" s="33"/>
      <c r="YG64" s="33"/>
      <c r="YH64" s="33"/>
      <c r="YI64" s="33"/>
      <c r="YJ64" s="33"/>
      <c r="YK64" s="33"/>
      <c r="YL64" s="33"/>
      <c r="YM64" s="33"/>
      <c r="YN64" s="33"/>
      <c r="YO64" s="33"/>
      <c r="YP64" s="33"/>
      <c r="YQ64" s="33"/>
      <c r="YR64" s="33"/>
      <c r="YS64" s="33"/>
      <c r="YT64" s="33"/>
      <c r="YU64" s="33"/>
      <c r="YV64" s="33"/>
      <c r="YW64" s="33"/>
      <c r="YX64" s="33"/>
      <c r="YY64" s="33"/>
      <c r="YZ64" s="33"/>
      <c r="ZA64" s="33"/>
      <c r="ZB64" s="33"/>
      <c r="ZC64" s="33"/>
      <c r="ZD64" s="33"/>
      <c r="ZE64" s="33"/>
      <c r="ZF64" s="33"/>
      <c r="ZG64" s="33"/>
      <c r="ZH64" s="33"/>
      <c r="ZI64" s="33"/>
      <c r="ZJ64" s="33"/>
      <c r="ZK64" s="33"/>
      <c r="ZL64" s="33"/>
      <c r="ZM64" s="33"/>
      <c r="ZN64" s="33"/>
      <c r="ZO64" s="33"/>
      <c r="ZP64" s="33"/>
      <c r="ZQ64" s="33"/>
      <c r="ZR64" s="33"/>
      <c r="ZS64" s="33"/>
      <c r="ZT64" s="33"/>
      <c r="ZU64" s="33"/>
      <c r="ZV64" s="33"/>
      <c r="ZW64" s="33"/>
      <c r="ZX64" s="33"/>
      <c r="ZY64" s="33"/>
      <c r="ZZ64" s="33"/>
      <c r="AAA64" s="33"/>
      <c r="AAB64" s="33"/>
      <c r="AAC64" s="33"/>
      <c r="AAD64" s="33"/>
      <c r="AAE64" s="33"/>
      <c r="AAF64" s="33"/>
      <c r="AAG64" s="33"/>
      <c r="AAH64" s="33"/>
      <c r="AAI64" s="33"/>
      <c r="AAJ64" s="33"/>
      <c r="AAK64" s="33"/>
      <c r="AAL64" s="33"/>
      <c r="AAM64" s="33"/>
      <c r="AAN64" s="33"/>
      <c r="AAO64" s="33"/>
      <c r="AAP64" s="33"/>
      <c r="AAQ64" s="33"/>
      <c r="AAR64" s="33"/>
      <c r="AAS64" s="33"/>
      <c r="AAT64" s="33"/>
      <c r="AAU64" s="33"/>
      <c r="AAV64" s="33"/>
      <c r="AAW64" s="33"/>
      <c r="AAX64" s="33"/>
      <c r="AAY64" s="33"/>
      <c r="AAZ64" s="33"/>
      <c r="ABA64" s="33"/>
      <c r="ABB64" s="33"/>
      <c r="ABC64" s="33"/>
      <c r="ABD64" s="33"/>
      <c r="ABE64" s="33"/>
      <c r="ABF64" s="33"/>
      <c r="ABG64" s="33"/>
      <c r="ABH64" s="33"/>
      <c r="ABI64" s="33"/>
      <c r="ABJ64" s="33"/>
      <c r="ABK64" s="33"/>
      <c r="ABL64" s="33"/>
      <c r="ABM64" s="33"/>
      <c r="ABN64" s="33"/>
      <c r="ABO64" s="33"/>
      <c r="ABP64" s="33"/>
      <c r="ABQ64" s="33"/>
      <c r="ABR64" s="33"/>
      <c r="ABS64" s="33"/>
      <c r="ABT64" s="33"/>
      <c r="ABU64" s="33"/>
      <c r="ABV64" s="33"/>
      <c r="ABW64" s="33"/>
      <c r="ABX64" s="33"/>
      <c r="ABY64" s="33"/>
      <c r="ABZ64" s="33"/>
      <c r="ACA64" s="33"/>
      <c r="ACB64" s="33"/>
      <c r="ACC64" s="33"/>
      <c r="ACD64" s="33"/>
      <c r="ACE64" s="33"/>
      <c r="ACF64" s="33"/>
      <c r="ACG64" s="33"/>
      <c r="ACH64" s="33"/>
      <c r="ACI64" s="33"/>
      <c r="ACJ64" s="33"/>
      <c r="ACK64" s="33"/>
      <c r="ACL64" s="33"/>
      <c r="ACM64" s="33"/>
      <c r="ACN64" s="33"/>
      <c r="ACO64" s="33"/>
      <c r="ACP64" s="33"/>
      <c r="ACQ64" s="33"/>
      <c r="ACR64" s="33"/>
      <c r="ACS64" s="33"/>
      <c r="ACT64" s="33"/>
      <c r="ACU64" s="33"/>
      <c r="ACV64" s="33"/>
      <c r="ACW64" s="33"/>
      <c r="ACX64" s="33"/>
      <c r="ACY64" s="33"/>
      <c r="ACZ64" s="33"/>
      <c r="ADA64" s="33"/>
      <c r="ADB64" s="33"/>
      <c r="ADC64" s="33"/>
      <c r="ADD64" s="33"/>
      <c r="ADE64" s="33"/>
      <c r="ADF64" s="33"/>
      <c r="ADG64" s="33"/>
      <c r="ADH64" s="33"/>
      <c r="ADI64" s="33"/>
      <c r="ADJ64" s="33"/>
      <c r="ADK64" s="33"/>
      <c r="ADL64" s="33"/>
      <c r="ADM64" s="33"/>
      <c r="ADN64" s="33"/>
      <c r="ADO64" s="33"/>
      <c r="ADP64" s="33"/>
      <c r="ADQ64" s="33"/>
      <c r="ADR64" s="33"/>
      <c r="ADS64" s="33"/>
      <c r="ADT64" s="33"/>
      <c r="ADU64" s="33"/>
      <c r="ADV64" s="33"/>
      <c r="ADW64" s="33"/>
      <c r="ADX64" s="33"/>
      <c r="ADY64" s="33"/>
      <c r="ADZ64" s="33"/>
      <c r="AEA64" s="33"/>
      <c r="AEB64" s="33"/>
      <c r="AEC64" s="33"/>
      <c r="AED64" s="33"/>
      <c r="AEE64" s="33"/>
      <c r="AEF64" s="33"/>
      <c r="AEG64" s="33"/>
      <c r="AEH64" s="33"/>
      <c r="AEI64" s="33"/>
      <c r="AEJ64" s="33"/>
      <c r="AEK64" s="33"/>
      <c r="AEL64" s="33"/>
      <c r="AEM64" s="33"/>
      <c r="AEN64" s="33"/>
      <c r="AEO64" s="33"/>
      <c r="AEP64" s="33"/>
      <c r="AEQ64" s="33"/>
      <c r="AER64" s="33"/>
      <c r="AES64" s="33"/>
      <c r="AET64" s="33"/>
      <c r="AEU64" s="33"/>
      <c r="AEV64" s="33"/>
      <c r="AEW64" s="33"/>
      <c r="AEX64" s="33"/>
      <c r="AEY64" s="33"/>
      <c r="AEZ64" s="33"/>
      <c r="AFA64" s="33"/>
      <c r="AFB64" s="33"/>
      <c r="AFC64" s="33"/>
      <c r="AFD64" s="33"/>
      <c r="AFE64" s="33"/>
      <c r="AFF64" s="33"/>
      <c r="AFG64" s="33"/>
      <c r="AFH64" s="33"/>
      <c r="AFI64" s="33"/>
      <c r="AFJ64" s="33"/>
      <c r="AFK64" s="33"/>
      <c r="AFL64" s="33"/>
      <c r="AFM64" s="33"/>
      <c r="AFN64" s="33"/>
      <c r="AFO64" s="33"/>
      <c r="AFP64" s="33"/>
      <c r="AFQ64" s="33"/>
      <c r="AFR64" s="33"/>
      <c r="AFS64" s="33"/>
      <c r="AFT64" s="33"/>
      <c r="AFU64" s="33"/>
      <c r="AFV64" s="33"/>
      <c r="AFW64" s="33"/>
      <c r="AFX64" s="33"/>
      <c r="AFY64" s="33"/>
      <c r="AFZ64" s="33"/>
      <c r="AGA64" s="33"/>
      <c r="AGB64" s="33"/>
      <c r="AGC64" s="33"/>
      <c r="AGD64" s="33"/>
      <c r="AGE64" s="33"/>
      <c r="AGF64" s="33"/>
      <c r="AGG64" s="33"/>
      <c r="AGH64" s="33"/>
      <c r="AGI64" s="33"/>
      <c r="AGJ64" s="33"/>
      <c r="AGK64" s="33"/>
      <c r="AGL64" s="33"/>
      <c r="AGM64" s="33"/>
      <c r="AGN64" s="33"/>
      <c r="AGO64" s="33"/>
      <c r="AGP64" s="33"/>
      <c r="AGQ64" s="33"/>
      <c r="AGR64" s="33"/>
      <c r="AGS64" s="33"/>
      <c r="AGT64" s="33"/>
      <c r="AGU64" s="33"/>
      <c r="AGV64" s="33"/>
      <c r="AGW64" s="33"/>
      <c r="AGX64" s="33"/>
      <c r="AGY64" s="33"/>
      <c r="AGZ64" s="33"/>
      <c r="AHA64" s="33"/>
      <c r="AHB64" s="33"/>
      <c r="AHC64" s="33"/>
      <c r="AHD64" s="33"/>
      <c r="AHE64" s="33"/>
      <c r="AHF64" s="33"/>
      <c r="AHG64" s="33"/>
      <c r="AHH64" s="33"/>
      <c r="AHI64" s="33"/>
      <c r="AHJ64" s="33"/>
      <c r="AHK64" s="33"/>
      <c r="AHL64" s="33"/>
      <c r="AHM64" s="33"/>
      <c r="AHN64" s="33"/>
      <c r="AHO64" s="33"/>
      <c r="AHP64" s="33"/>
      <c r="AHQ64" s="33"/>
      <c r="AHR64" s="33"/>
      <c r="AHS64" s="33"/>
      <c r="AHT64" s="33"/>
      <c r="AHU64" s="33"/>
      <c r="AHV64" s="33"/>
      <c r="AHW64" s="33"/>
      <c r="AHX64" s="33"/>
      <c r="AHY64" s="33"/>
      <c r="AHZ64" s="33"/>
      <c r="AIA64" s="33"/>
      <c r="AIB64" s="33"/>
      <c r="AIC64" s="33"/>
      <c r="AID64" s="33"/>
      <c r="AIE64" s="33"/>
      <c r="AIF64" s="33"/>
      <c r="AIG64" s="33"/>
      <c r="AIH64" s="33"/>
      <c r="AII64" s="33"/>
      <c r="AIJ64" s="33"/>
      <c r="AIK64" s="33"/>
      <c r="AIL64" s="33"/>
      <c r="AIM64" s="33"/>
      <c r="AIN64" s="33"/>
      <c r="AIO64" s="33"/>
      <c r="AIP64" s="33"/>
      <c r="AIQ64" s="33"/>
      <c r="AIR64" s="33"/>
      <c r="AIS64" s="33"/>
      <c r="AIT64" s="33"/>
      <c r="AIU64" s="33"/>
      <c r="AIV64" s="33"/>
      <c r="AIW64" s="33"/>
      <c r="AIX64" s="33"/>
      <c r="AIY64" s="33"/>
      <c r="AIZ64" s="33"/>
      <c r="AJA64" s="33"/>
      <c r="AJB64" s="33"/>
      <c r="AJC64" s="33"/>
      <c r="AJD64" s="33"/>
      <c r="AJE64" s="33"/>
      <c r="AJF64" s="33"/>
      <c r="AJG64" s="33"/>
      <c r="AJH64" s="33"/>
      <c r="AJI64" s="33"/>
      <c r="AJJ64" s="33"/>
      <c r="AJK64" s="33"/>
      <c r="AJL64" s="33"/>
      <c r="AJM64" s="33"/>
      <c r="AJN64" s="33"/>
      <c r="AJO64" s="33"/>
      <c r="AJP64" s="33"/>
      <c r="AJQ64" s="33"/>
      <c r="AJR64" s="33"/>
      <c r="AJS64" s="33"/>
      <c r="AJT64" s="33"/>
      <c r="AJU64" s="33"/>
      <c r="AJV64" s="33"/>
      <c r="AJW64" s="33"/>
      <c r="AJX64" s="33"/>
      <c r="AJY64" s="33"/>
      <c r="AJZ64" s="33"/>
      <c r="AKA64" s="33"/>
      <c r="AKB64" s="33"/>
      <c r="AKC64" s="33"/>
      <c r="AKD64" s="33"/>
      <c r="AKE64" s="33"/>
      <c r="AKF64" s="33"/>
      <c r="AKG64" s="33"/>
      <c r="AKH64" s="33"/>
      <c r="AKI64" s="33"/>
      <c r="AKJ64" s="33"/>
      <c r="AKK64" s="33"/>
      <c r="AKL64" s="33"/>
      <c r="AKM64" s="33"/>
      <c r="AKN64" s="33"/>
      <c r="AKO64" s="33"/>
      <c r="AKP64" s="33"/>
      <c r="AKQ64" s="33"/>
      <c r="AKR64" s="33"/>
      <c r="AKS64" s="33"/>
      <c r="AKT64" s="33"/>
      <c r="AKU64" s="33"/>
      <c r="AKV64" s="33"/>
      <c r="AKW64" s="33"/>
      <c r="AKX64" s="33"/>
      <c r="AKY64" s="33"/>
      <c r="AKZ64" s="33"/>
      <c r="ALA64" s="33"/>
      <c r="ALB64" s="33"/>
      <c r="ALC64" s="33"/>
      <c r="ALD64" s="33"/>
      <c r="ALE64" s="33"/>
      <c r="ALF64" s="33"/>
      <c r="ALG64" s="33"/>
      <c r="ALH64" s="33"/>
      <c r="ALI64" s="33"/>
      <c r="ALJ64" s="33"/>
      <c r="ALK64" s="33"/>
      <c r="ALL64" s="33"/>
      <c r="ALM64" s="33"/>
      <c r="ALN64" s="33"/>
      <c r="ALO64" s="33"/>
      <c r="ALP64" s="33"/>
      <c r="ALQ64" s="33"/>
      <c r="ALR64" s="33"/>
      <c r="ALS64" s="33"/>
      <c r="ALT64" s="33"/>
      <c r="ALU64" s="33"/>
      <c r="ALV64" s="33"/>
      <c r="ALW64" s="33"/>
      <c r="ALX64" s="33"/>
      <c r="ALY64" s="33"/>
      <c r="ALZ64" s="33"/>
      <c r="AMA64" s="33"/>
      <c r="AMB64" s="33"/>
      <c r="AMC64" s="33"/>
      <c r="AMD64" s="33"/>
      <c r="AME64" s="33"/>
      <c r="AMF64" s="33"/>
      <c r="AMG64" s="33"/>
      <c r="AMH64" s="33"/>
      <c r="AMI64" s="33"/>
      <c r="AMJ64" s="33"/>
      <c r="AMK64" s="33"/>
    </row>
    <row r="65" spans="1:1025" s="34" customFormat="1" ht="23.25" customHeight="1">
      <c r="A65" s="337"/>
      <c r="B65" s="461"/>
      <c r="C65" s="287" t="s">
        <v>87</v>
      </c>
      <c r="D65" s="289"/>
      <c r="E65" s="465">
        <v>2</v>
      </c>
      <c r="F65" s="466"/>
      <c r="G65" s="3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  <c r="IX65" s="33"/>
      <c r="IY65" s="33"/>
      <c r="IZ65" s="33"/>
      <c r="JA65" s="33"/>
      <c r="JB65" s="33"/>
      <c r="JC65" s="33"/>
      <c r="JD65" s="33"/>
      <c r="JE65" s="33"/>
      <c r="JF65" s="33"/>
      <c r="JG65" s="33"/>
      <c r="JH65" s="33"/>
      <c r="JI65" s="33"/>
      <c r="JJ65" s="33"/>
      <c r="JK65" s="33"/>
      <c r="JL65" s="33"/>
      <c r="JM65" s="33"/>
      <c r="JN65" s="33"/>
      <c r="JO65" s="33"/>
      <c r="JP65" s="33"/>
      <c r="JQ65" s="33"/>
      <c r="JR65" s="33"/>
      <c r="JS65" s="33"/>
      <c r="JT65" s="33"/>
      <c r="JU65" s="33"/>
      <c r="JV65" s="33"/>
      <c r="JW65" s="33"/>
      <c r="JX65" s="33"/>
      <c r="JY65" s="33"/>
      <c r="JZ65" s="33"/>
      <c r="KA65" s="33"/>
      <c r="KB65" s="33"/>
      <c r="KC65" s="33"/>
      <c r="KD65" s="33"/>
      <c r="KE65" s="33"/>
      <c r="KF65" s="33"/>
      <c r="KG65" s="33"/>
      <c r="KH65" s="33"/>
      <c r="KI65" s="33"/>
      <c r="KJ65" s="33"/>
      <c r="KK65" s="33"/>
      <c r="KL65" s="33"/>
      <c r="KM65" s="33"/>
      <c r="KN65" s="33"/>
      <c r="KO65" s="33"/>
      <c r="KP65" s="33"/>
      <c r="KQ65" s="33"/>
      <c r="KR65" s="33"/>
      <c r="KS65" s="33"/>
      <c r="KT65" s="33"/>
      <c r="KU65" s="33"/>
      <c r="KV65" s="33"/>
      <c r="KW65" s="33"/>
      <c r="KX65" s="33"/>
      <c r="KY65" s="33"/>
      <c r="KZ65" s="33"/>
      <c r="LA65" s="33"/>
      <c r="LB65" s="33"/>
      <c r="LC65" s="33"/>
      <c r="LD65" s="33"/>
      <c r="LE65" s="33"/>
      <c r="LF65" s="33"/>
      <c r="LG65" s="33"/>
      <c r="LH65" s="33"/>
      <c r="LI65" s="33"/>
      <c r="LJ65" s="33"/>
      <c r="LK65" s="33"/>
      <c r="LL65" s="33"/>
      <c r="LM65" s="33"/>
      <c r="LN65" s="33"/>
      <c r="LO65" s="33"/>
      <c r="LP65" s="33"/>
      <c r="LQ65" s="33"/>
      <c r="LR65" s="33"/>
      <c r="LS65" s="33"/>
      <c r="LT65" s="33"/>
      <c r="LU65" s="33"/>
      <c r="LV65" s="33"/>
      <c r="LW65" s="33"/>
      <c r="LX65" s="33"/>
      <c r="LY65" s="33"/>
      <c r="LZ65" s="33"/>
      <c r="MA65" s="33"/>
      <c r="MB65" s="33"/>
      <c r="MC65" s="33"/>
      <c r="MD65" s="33"/>
      <c r="ME65" s="33"/>
      <c r="MF65" s="33"/>
      <c r="MG65" s="33"/>
      <c r="MH65" s="33"/>
      <c r="MI65" s="33"/>
      <c r="MJ65" s="33"/>
      <c r="MK65" s="33"/>
      <c r="ML65" s="33"/>
      <c r="MM65" s="33"/>
      <c r="MN65" s="33"/>
      <c r="MO65" s="33"/>
      <c r="MP65" s="33"/>
      <c r="MQ65" s="33"/>
      <c r="MR65" s="33"/>
      <c r="MS65" s="33"/>
      <c r="MT65" s="33"/>
      <c r="MU65" s="33"/>
      <c r="MV65" s="33"/>
      <c r="MW65" s="33"/>
      <c r="MX65" s="33"/>
      <c r="MY65" s="33"/>
      <c r="MZ65" s="33"/>
      <c r="NA65" s="33"/>
      <c r="NB65" s="33"/>
      <c r="NC65" s="33"/>
      <c r="ND65" s="33"/>
      <c r="NE65" s="33"/>
      <c r="NF65" s="33"/>
      <c r="NG65" s="33"/>
      <c r="NH65" s="33"/>
      <c r="NI65" s="33"/>
      <c r="NJ65" s="33"/>
      <c r="NK65" s="33"/>
      <c r="NL65" s="33"/>
      <c r="NM65" s="33"/>
      <c r="NN65" s="33"/>
      <c r="NO65" s="33"/>
      <c r="NP65" s="33"/>
      <c r="NQ65" s="33"/>
      <c r="NR65" s="33"/>
      <c r="NS65" s="33"/>
      <c r="NT65" s="33"/>
      <c r="NU65" s="33"/>
      <c r="NV65" s="33"/>
      <c r="NW65" s="33"/>
      <c r="NX65" s="33"/>
      <c r="NY65" s="33"/>
      <c r="NZ65" s="33"/>
      <c r="OA65" s="33"/>
      <c r="OB65" s="33"/>
      <c r="OC65" s="33"/>
      <c r="OD65" s="33"/>
      <c r="OE65" s="33"/>
      <c r="OF65" s="33"/>
      <c r="OG65" s="33"/>
      <c r="OH65" s="33"/>
      <c r="OI65" s="33"/>
      <c r="OJ65" s="33"/>
      <c r="OK65" s="33"/>
      <c r="OL65" s="33"/>
      <c r="OM65" s="33"/>
      <c r="ON65" s="33"/>
      <c r="OO65" s="33"/>
      <c r="OP65" s="33"/>
      <c r="OQ65" s="33"/>
      <c r="OR65" s="33"/>
      <c r="OS65" s="33"/>
      <c r="OT65" s="33"/>
      <c r="OU65" s="33"/>
      <c r="OV65" s="33"/>
      <c r="OW65" s="33"/>
      <c r="OX65" s="33"/>
      <c r="OY65" s="33"/>
      <c r="OZ65" s="33"/>
      <c r="PA65" s="33"/>
      <c r="PB65" s="33"/>
      <c r="PC65" s="33"/>
      <c r="PD65" s="33"/>
      <c r="PE65" s="33"/>
      <c r="PF65" s="33"/>
      <c r="PG65" s="33"/>
      <c r="PH65" s="33"/>
      <c r="PI65" s="33"/>
      <c r="PJ65" s="33"/>
      <c r="PK65" s="33"/>
      <c r="PL65" s="33"/>
      <c r="PM65" s="33"/>
      <c r="PN65" s="33"/>
      <c r="PO65" s="33"/>
      <c r="PP65" s="33"/>
      <c r="PQ65" s="33"/>
      <c r="PR65" s="33"/>
      <c r="PS65" s="33"/>
      <c r="PT65" s="33"/>
      <c r="PU65" s="33"/>
      <c r="PV65" s="33"/>
      <c r="PW65" s="33"/>
      <c r="PX65" s="33"/>
      <c r="PY65" s="33"/>
      <c r="PZ65" s="33"/>
      <c r="QA65" s="33"/>
      <c r="QB65" s="33"/>
      <c r="QC65" s="33"/>
      <c r="QD65" s="33"/>
      <c r="QE65" s="33"/>
      <c r="QF65" s="33"/>
      <c r="QG65" s="33"/>
      <c r="QH65" s="33"/>
      <c r="QI65" s="33"/>
      <c r="QJ65" s="33"/>
      <c r="QK65" s="33"/>
      <c r="QL65" s="33"/>
      <c r="QM65" s="33"/>
      <c r="QN65" s="33"/>
      <c r="QO65" s="33"/>
      <c r="QP65" s="33"/>
      <c r="QQ65" s="33"/>
      <c r="QR65" s="33"/>
      <c r="QS65" s="33"/>
      <c r="QT65" s="33"/>
      <c r="QU65" s="33"/>
      <c r="QV65" s="33"/>
      <c r="QW65" s="33"/>
      <c r="QX65" s="33"/>
      <c r="QY65" s="33"/>
      <c r="QZ65" s="33"/>
      <c r="RA65" s="33"/>
      <c r="RB65" s="33"/>
      <c r="RC65" s="33"/>
      <c r="RD65" s="33"/>
      <c r="RE65" s="33"/>
      <c r="RF65" s="33"/>
      <c r="RG65" s="33"/>
      <c r="RH65" s="33"/>
      <c r="RI65" s="33"/>
      <c r="RJ65" s="33"/>
      <c r="RK65" s="33"/>
      <c r="RL65" s="33"/>
      <c r="RM65" s="33"/>
      <c r="RN65" s="33"/>
      <c r="RO65" s="33"/>
      <c r="RP65" s="33"/>
      <c r="RQ65" s="33"/>
      <c r="RR65" s="33"/>
      <c r="RS65" s="33"/>
      <c r="RT65" s="33"/>
      <c r="RU65" s="33"/>
      <c r="RV65" s="33"/>
      <c r="RW65" s="33"/>
      <c r="RX65" s="33"/>
      <c r="RY65" s="33"/>
      <c r="RZ65" s="33"/>
      <c r="SA65" s="33"/>
      <c r="SB65" s="33"/>
      <c r="SC65" s="33"/>
      <c r="SD65" s="33"/>
      <c r="SE65" s="33"/>
      <c r="SF65" s="33"/>
      <c r="SG65" s="33"/>
      <c r="SH65" s="33"/>
      <c r="SI65" s="33"/>
      <c r="SJ65" s="33"/>
      <c r="SK65" s="33"/>
      <c r="SL65" s="33"/>
      <c r="SM65" s="33"/>
      <c r="SN65" s="33"/>
      <c r="SO65" s="33"/>
      <c r="SP65" s="33"/>
      <c r="SQ65" s="33"/>
      <c r="SR65" s="33"/>
      <c r="SS65" s="33"/>
      <c r="ST65" s="33"/>
      <c r="SU65" s="33"/>
      <c r="SV65" s="33"/>
      <c r="SW65" s="33"/>
      <c r="SX65" s="33"/>
      <c r="SY65" s="33"/>
      <c r="SZ65" s="33"/>
      <c r="TA65" s="33"/>
      <c r="TB65" s="33"/>
      <c r="TC65" s="33"/>
      <c r="TD65" s="33"/>
      <c r="TE65" s="33"/>
      <c r="TF65" s="33"/>
      <c r="TG65" s="33"/>
      <c r="TH65" s="33"/>
      <c r="TI65" s="33"/>
      <c r="TJ65" s="33"/>
      <c r="TK65" s="33"/>
      <c r="TL65" s="33"/>
      <c r="TM65" s="33"/>
      <c r="TN65" s="33"/>
      <c r="TO65" s="33"/>
      <c r="TP65" s="33"/>
      <c r="TQ65" s="33"/>
      <c r="TR65" s="33"/>
      <c r="TS65" s="33"/>
      <c r="TT65" s="33"/>
      <c r="TU65" s="33"/>
      <c r="TV65" s="33"/>
      <c r="TW65" s="33"/>
      <c r="TX65" s="33"/>
      <c r="TY65" s="33"/>
      <c r="TZ65" s="33"/>
      <c r="UA65" s="33"/>
      <c r="UB65" s="33"/>
      <c r="UC65" s="33"/>
      <c r="UD65" s="33"/>
      <c r="UE65" s="33"/>
      <c r="UF65" s="33"/>
      <c r="UG65" s="33"/>
      <c r="UH65" s="33"/>
      <c r="UI65" s="33"/>
      <c r="UJ65" s="33"/>
      <c r="UK65" s="33"/>
      <c r="UL65" s="33"/>
      <c r="UM65" s="33"/>
      <c r="UN65" s="33"/>
      <c r="UO65" s="33"/>
      <c r="UP65" s="33"/>
      <c r="UQ65" s="33"/>
      <c r="UR65" s="33"/>
      <c r="US65" s="33"/>
      <c r="UT65" s="33"/>
      <c r="UU65" s="33"/>
      <c r="UV65" s="33"/>
      <c r="UW65" s="33"/>
      <c r="UX65" s="33"/>
      <c r="UY65" s="33"/>
      <c r="UZ65" s="33"/>
      <c r="VA65" s="33"/>
      <c r="VB65" s="33"/>
      <c r="VC65" s="33"/>
      <c r="VD65" s="33"/>
      <c r="VE65" s="33"/>
      <c r="VF65" s="33"/>
      <c r="VG65" s="33"/>
      <c r="VH65" s="33"/>
      <c r="VI65" s="33"/>
      <c r="VJ65" s="33"/>
      <c r="VK65" s="33"/>
      <c r="VL65" s="33"/>
      <c r="VM65" s="33"/>
      <c r="VN65" s="33"/>
      <c r="VO65" s="33"/>
      <c r="VP65" s="33"/>
      <c r="VQ65" s="33"/>
      <c r="VR65" s="33"/>
      <c r="VS65" s="33"/>
      <c r="VT65" s="33"/>
      <c r="VU65" s="33"/>
      <c r="VV65" s="33"/>
      <c r="VW65" s="33"/>
      <c r="VX65" s="33"/>
      <c r="VY65" s="33"/>
      <c r="VZ65" s="33"/>
      <c r="WA65" s="33"/>
      <c r="WB65" s="33"/>
      <c r="WC65" s="33"/>
      <c r="WD65" s="33"/>
      <c r="WE65" s="33"/>
      <c r="WF65" s="33"/>
      <c r="WG65" s="33"/>
      <c r="WH65" s="33"/>
      <c r="WI65" s="33"/>
      <c r="WJ65" s="33"/>
      <c r="WK65" s="33"/>
      <c r="WL65" s="33"/>
      <c r="WM65" s="33"/>
      <c r="WN65" s="33"/>
      <c r="WO65" s="33"/>
      <c r="WP65" s="33"/>
      <c r="WQ65" s="33"/>
      <c r="WR65" s="33"/>
      <c r="WS65" s="33"/>
      <c r="WT65" s="33"/>
      <c r="WU65" s="33"/>
      <c r="WV65" s="33"/>
      <c r="WW65" s="33"/>
      <c r="WX65" s="33"/>
      <c r="WY65" s="33"/>
      <c r="WZ65" s="33"/>
      <c r="XA65" s="33"/>
      <c r="XB65" s="33"/>
      <c r="XC65" s="33"/>
      <c r="XD65" s="33"/>
      <c r="XE65" s="33"/>
      <c r="XF65" s="33"/>
      <c r="XG65" s="33"/>
      <c r="XH65" s="33"/>
      <c r="XI65" s="33"/>
      <c r="XJ65" s="33"/>
      <c r="XK65" s="33"/>
      <c r="XL65" s="33"/>
      <c r="XM65" s="33"/>
      <c r="XN65" s="33"/>
      <c r="XO65" s="33"/>
      <c r="XP65" s="33"/>
      <c r="XQ65" s="33"/>
      <c r="XR65" s="33"/>
      <c r="XS65" s="33"/>
      <c r="XT65" s="33"/>
      <c r="XU65" s="33"/>
      <c r="XV65" s="33"/>
      <c r="XW65" s="33"/>
      <c r="XX65" s="33"/>
      <c r="XY65" s="33"/>
      <c r="XZ65" s="33"/>
      <c r="YA65" s="33"/>
      <c r="YB65" s="33"/>
      <c r="YC65" s="33"/>
      <c r="YD65" s="33"/>
      <c r="YE65" s="33"/>
      <c r="YF65" s="33"/>
      <c r="YG65" s="33"/>
      <c r="YH65" s="33"/>
      <c r="YI65" s="33"/>
      <c r="YJ65" s="33"/>
      <c r="YK65" s="33"/>
      <c r="YL65" s="33"/>
      <c r="YM65" s="33"/>
      <c r="YN65" s="33"/>
      <c r="YO65" s="33"/>
      <c r="YP65" s="33"/>
      <c r="YQ65" s="33"/>
      <c r="YR65" s="33"/>
      <c r="YS65" s="33"/>
      <c r="YT65" s="33"/>
      <c r="YU65" s="33"/>
      <c r="YV65" s="33"/>
      <c r="YW65" s="33"/>
      <c r="YX65" s="33"/>
      <c r="YY65" s="33"/>
      <c r="YZ65" s="33"/>
      <c r="ZA65" s="33"/>
      <c r="ZB65" s="33"/>
      <c r="ZC65" s="33"/>
      <c r="ZD65" s="33"/>
      <c r="ZE65" s="33"/>
      <c r="ZF65" s="33"/>
      <c r="ZG65" s="33"/>
      <c r="ZH65" s="33"/>
      <c r="ZI65" s="33"/>
      <c r="ZJ65" s="33"/>
      <c r="ZK65" s="33"/>
      <c r="ZL65" s="33"/>
      <c r="ZM65" s="33"/>
      <c r="ZN65" s="33"/>
      <c r="ZO65" s="33"/>
      <c r="ZP65" s="33"/>
      <c r="ZQ65" s="33"/>
      <c r="ZR65" s="33"/>
      <c r="ZS65" s="33"/>
      <c r="ZT65" s="33"/>
      <c r="ZU65" s="33"/>
      <c r="ZV65" s="33"/>
      <c r="ZW65" s="33"/>
      <c r="ZX65" s="33"/>
      <c r="ZY65" s="33"/>
      <c r="ZZ65" s="33"/>
      <c r="AAA65" s="33"/>
      <c r="AAB65" s="33"/>
      <c r="AAC65" s="33"/>
      <c r="AAD65" s="33"/>
      <c r="AAE65" s="33"/>
      <c r="AAF65" s="33"/>
      <c r="AAG65" s="33"/>
      <c r="AAH65" s="33"/>
      <c r="AAI65" s="33"/>
      <c r="AAJ65" s="33"/>
      <c r="AAK65" s="33"/>
      <c r="AAL65" s="33"/>
      <c r="AAM65" s="33"/>
      <c r="AAN65" s="33"/>
      <c r="AAO65" s="33"/>
      <c r="AAP65" s="33"/>
      <c r="AAQ65" s="33"/>
      <c r="AAR65" s="33"/>
      <c r="AAS65" s="33"/>
      <c r="AAT65" s="33"/>
      <c r="AAU65" s="33"/>
      <c r="AAV65" s="33"/>
      <c r="AAW65" s="33"/>
      <c r="AAX65" s="33"/>
      <c r="AAY65" s="33"/>
      <c r="AAZ65" s="33"/>
      <c r="ABA65" s="33"/>
      <c r="ABB65" s="33"/>
      <c r="ABC65" s="33"/>
      <c r="ABD65" s="33"/>
      <c r="ABE65" s="33"/>
      <c r="ABF65" s="33"/>
      <c r="ABG65" s="33"/>
      <c r="ABH65" s="33"/>
      <c r="ABI65" s="33"/>
      <c r="ABJ65" s="33"/>
      <c r="ABK65" s="33"/>
      <c r="ABL65" s="33"/>
      <c r="ABM65" s="33"/>
      <c r="ABN65" s="33"/>
      <c r="ABO65" s="33"/>
      <c r="ABP65" s="33"/>
      <c r="ABQ65" s="33"/>
      <c r="ABR65" s="33"/>
      <c r="ABS65" s="33"/>
      <c r="ABT65" s="33"/>
      <c r="ABU65" s="33"/>
      <c r="ABV65" s="33"/>
      <c r="ABW65" s="33"/>
      <c r="ABX65" s="33"/>
      <c r="ABY65" s="33"/>
      <c r="ABZ65" s="33"/>
      <c r="ACA65" s="33"/>
      <c r="ACB65" s="33"/>
      <c r="ACC65" s="33"/>
      <c r="ACD65" s="33"/>
      <c r="ACE65" s="33"/>
      <c r="ACF65" s="33"/>
      <c r="ACG65" s="33"/>
      <c r="ACH65" s="33"/>
      <c r="ACI65" s="33"/>
      <c r="ACJ65" s="33"/>
      <c r="ACK65" s="33"/>
      <c r="ACL65" s="33"/>
      <c r="ACM65" s="33"/>
      <c r="ACN65" s="33"/>
      <c r="ACO65" s="33"/>
      <c r="ACP65" s="33"/>
      <c r="ACQ65" s="33"/>
      <c r="ACR65" s="33"/>
      <c r="ACS65" s="33"/>
      <c r="ACT65" s="33"/>
      <c r="ACU65" s="33"/>
      <c r="ACV65" s="33"/>
      <c r="ACW65" s="33"/>
      <c r="ACX65" s="33"/>
      <c r="ACY65" s="33"/>
      <c r="ACZ65" s="33"/>
      <c r="ADA65" s="33"/>
      <c r="ADB65" s="33"/>
      <c r="ADC65" s="33"/>
      <c r="ADD65" s="33"/>
      <c r="ADE65" s="33"/>
      <c r="ADF65" s="33"/>
      <c r="ADG65" s="33"/>
      <c r="ADH65" s="33"/>
      <c r="ADI65" s="33"/>
      <c r="ADJ65" s="33"/>
      <c r="ADK65" s="33"/>
      <c r="ADL65" s="33"/>
      <c r="ADM65" s="33"/>
      <c r="ADN65" s="33"/>
      <c r="ADO65" s="33"/>
      <c r="ADP65" s="33"/>
      <c r="ADQ65" s="33"/>
      <c r="ADR65" s="33"/>
      <c r="ADS65" s="33"/>
      <c r="ADT65" s="33"/>
      <c r="ADU65" s="33"/>
      <c r="ADV65" s="33"/>
      <c r="ADW65" s="33"/>
      <c r="ADX65" s="33"/>
      <c r="ADY65" s="33"/>
      <c r="ADZ65" s="33"/>
      <c r="AEA65" s="33"/>
      <c r="AEB65" s="33"/>
      <c r="AEC65" s="33"/>
      <c r="AED65" s="33"/>
      <c r="AEE65" s="33"/>
      <c r="AEF65" s="33"/>
      <c r="AEG65" s="33"/>
      <c r="AEH65" s="33"/>
      <c r="AEI65" s="33"/>
      <c r="AEJ65" s="33"/>
      <c r="AEK65" s="33"/>
      <c r="AEL65" s="33"/>
      <c r="AEM65" s="33"/>
      <c r="AEN65" s="33"/>
      <c r="AEO65" s="33"/>
      <c r="AEP65" s="33"/>
      <c r="AEQ65" s="33"/>
      <c r="AER65" s="33"/>
      <c r="AES65" s="33"/>
      <c r="AET65" s="33"/>
      <c r="AEU65" s="33"/>
      <c r="AEV65" s="33"/>
      <c r="AEW65" s="33"/>
      <c r="AEX65" s="33"/>
      <c r="AEY65" s="33"/>
      <c r="AEZ65" s="33"/>
      <c r="AFA65" s="33"/>
      <c r="AFB65" s="33"/>
      <c r="AFC65" s="33"/>
      <c r="AFD65" s="33"/>
      <c r="AFE65" s="33"/>
      <c r="AFF65" s="33"/>
      <c r="AFG65" s="33"/>
      <c r="AFH65" s="33"/>
      <c r="AFI65" s="33"/>
      <c r="AFJ65" s="33"/>
      <c r="AFK65" s="33"/>
      <c r="AFL65" s="33"/>
      <c r="AFM65" s="33"/>
      <c r="AFN65" s="33"/>
      <c r="AFO65" s="33"/>
      <c r="AFP65" s="33"/>
      <c r="AFQ65" s="33"/>
      <c r="AFR65" s="33"/>
      <c r="AFS65" s="33"/>
      <c r="AFT65" s="33"/>
      <c r="AFU65" s="33"/>
      <c r="AFV65" s="33"/>
      <c r="AFW65" s="33"/>
      <c r="AFX65" s="33"/>
      <c r="AFY65" s="33"/>
      <c r="AFZ65" s="33"/>
      <c r="AGA65" s="33"/>
      <c r="AGB65" s="33"/>
      <c r="AGC65" s="33"/>
      <c r="AGD65" s="33"/>
      <c r="AGE65" s="33"/>
      <c r="AGF65" s="33"/>
      <c r="AGG65" s="33"/>
      <c r="AGH65" s="33"/>
      <c r="AGI65" s="33"/>
      <c r="AGJ65" s="33"/>
      <c r="AGK65" s="33"/>
      <c r="AGL65" s="33"/>
      <c r="AGM65" s="33"/>
      <c r="AGN65" s="33"/>
      <c r="AGO65" s="33"/>
      <c r="AGP65" s="33"/>
      <c r="AGQ65" s="33"/>
      <c r="AGR65" s="33"/>
      <c r="AGS65" s="33"/>
      <c r="AGT65" s="33"/>
      <c r="AGU65" s="33"/>
      <c r="AGV65" s="33"/>
      <c r="AGW65" s="33"/>
      <c r="AGX65" s="33"/>
      <c r="AGY65" s="33"/>
      <c r="AGZ65" s="33"/>
      <c r="AHA65" s="33"/>
      <c r="AHB65" s="33"/>
      <c r="AHC65" s="33"/>
      <c r="AHD65" s="33"/>
      <c r="AHE65" s="33"/>
      <c r="AHF65" s="33"/>
      <c r="AHG65" s="33"/>
      <c r="AHH65" s="33"/>
      <c r="AHI65" s="33"/>
      <c r="AHJ65" s="33"/>
      <c r="AHK65" s="33"/>
      <c r="AHL65" s="33"/>
      <c r="AHM65" s="33"/>
      <c r="AHN65" s="33"/>
      <c r="AHO65" s="33"/>
      <c r="AHP65" s="33"/>
      <c r="AHQ65" s="33"/>
      <c r="AHR65" s="33"/>
      <c r="AHS65" s="33"/>
      <c r="AHT65" s="33"/>
      <c r="AHU65" s="33"/>
      <c r="AHV65" s="33"/>
      <c r="AHW65" s="33"/>
      <c r="AHX65" s="33"/>
      <c r="AHY65" s="33"/>
      <c r="AHZ65" s="33"/>
      <c r="AIA65" s="33"/>
      <c r="AIB65" s="33"/>
      <c r="AIC65" s="33"/>
      <c r="AID65" s="33"/>
      <c r="AIE65" s="33"/>
      <c r="AIF65" s="33"/>
      <c r="AIG65" s="33"/>
      <c r="AIH65" s="33"/>
      <c r="AII65" s="33"/>
      <c r="AIJ65" s="33"/>
      <c r="AIK65" s="33"/>
      <c r="AIL65" s="33"/>
      <c r="AIM65" s="33"/>
      <c r="AIN65" s="33"/>
      <c r="AIO65" s="33"/>
      <c r="AIP65" s="33"/>
      <c r="AIQ65" s="33"/>
      <c r="AIR65" s="33"/>
      <c r="AIS65" s="33"/>
      <c r="AIT65" s="33"/>
      <c r="AIU65" s="33"/>
      <c r="AIV65" s="33"/>
      <c r="AIW65" s="33"/>
      <c r="AIX65" s="33"/>
      <c r="AIY65" s="33"/>
      <c r="AIZ65" s="33"/>
      <c r="AJA65" s="33"/>
      <c r="AJB65" s="33"/>
      <c r="AJC65" s="33"/>
      <c r="AJD65" s="33"/>
      <c r="AJE65" s="33"/>
      <c r="AJF65" s="33"/>
      <c r="AJG65" s="33"/>
      <c r="AJH65" s="33"/>
      <c r="AJI65" s="33"/>
      <c r="AJJ65" s="33"/>
      <c r="AJK65" s="33"/>
      <c r="AJL65" s="33"/>
      <c r="AJM65" s="33"/>
      <c r="AJN65" s="33"/>
      <c r="AJO65" s="33"/>
      <c r="AJP65" s="33"/>
      <c r="AJQ65" s="33"/>
      <c r="AJR65" s="33"/>
      <c r="AJS65" s="33"/>
      <c r="AJT65" s="33"/>
      <c r="AJU65" s="33"/>
      <c r="AJV65" s="33"/>
      <c r="AJW65" s="33"/>
      <c r="AJX65" s="33"/>
      <c r="AJY65" s="33"/>
      <c r="AJZ65" s="33"/>
      <c r="AKA65" s="33"/>
      <c r="AKB65" s="33"/>
      <c r="AKC65" s="33"/>
      <c r="AKD65" s="33"/>
      <c r="AKE65" s="33"/>
      <c r="AKF65" s="33"/>
      <c r="AKG65" s="33"/>
      <c r="AKH65" s="33"/>
      <c r="AKI65" s="33"/>
      <c r="AKJ65" s="33"/>
      <c r="AKK65" s="33"/>
      <c r="AKL65" s="33"/>
      <c r="AKM65" s="33"/>
      <c r="AKN65" s="33"/>
      <c r="AKO65" s="33"/>
      <c r="AKP65" s="33"/>
      <c r="AKQ65" s="33"/>
      <c r="AKR65" s="33"/>
      <c r="AKS65" s="33"/>
      <c r="AKT65" s="33"/>
      <c r="AKU65" s="33"/>
      <c r="AKV65" s="33"/>
      <c r="AKW65" s="33"/>
      <c r="AKX65" s="33"/>
      <c r="AKY65" s="33"/>
      <c r="AKZ65" s="33"/>
      <c r="ALA65" s="33"/>
      <c r="ALB65" s="33"/>
      <c r="ALC65" s="33"/>
      <c r="ALD65" s="33"/>
      <c r="ALE65" s="33"/>
      <c r="ALF65" s="33"/>
      <c r="ALG65" s="33"/>
      <c r="ALH65" s="33"/>
      <c r="ALI65" s="33"/>
      <c r="ALJ65" s="33"/>
      <c r="ALK65" s="33"/>
      <c r="ALL65" s="33"/>
      <c r="ALM65" s="33"/>
      <c r="ALN65" s="33"/>
      <c r="ALO65" s="33"/>
      <c r="ALP65" s="33"/>
      <c r="ALQ65" s="33"/>
      <c r="ALR65" s="33"/>
      <c r="ALS65" s="33"/>
      <c r="ALT65" s="33"/>
      <c r="ALU65" s="33"/>
      <c r="ALV65" s="33"/>
      <c r="ALW65" s="33"/>
      <c r="ALX65" s="33"/>
      <c r="ALY65" s="33"/>
      <c r="ALZ65" s="33"/>
      <c r="AMA65" s="33"/>
      <c r="AMB65" s="33"/>
      <c r="AMC65" s="33"/>
      <c r="AMD65" s="33"/>
      <c r="AME65" s="33"/>
      <c r="AMF65" s="33"/>
      <c r="AMG65" s="33"/>
      <c r="AMH65" s="33"/>
      <c r="AMI65" s="33"/>
      <c r="AMJ65" s="33"/>
      <c r="AMK65" s="33"/>
    </row>
    <row r="66" spans="1:1025" s="34" customFormat="1" ht="25.5" customHeight="1">
      <c r="A66" s="337"/>
      <c r="B66" s="461"/>
      <c r="C66" s="287" t="s">
        <v>88</v>
      </c>
      <c r="D66" s="289"/>
      <c r="E66" s="463">
        <v>22</v>
      </c>
      <c r="F66" s="464"/>
      <c r="G66" s="333"/>
      <c r="H66" s="35"/>
      <c r="I66" s="36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  <c r="IX66" s="33"/>
      <c r="IY66" s="33"/>
      <c r="IZ66" s="33"/>
      <c r="JA66" s="33"/>
      <c r="JB66" s="33"/>
      <c r="JC66" s="33"/>
      <c r="JD66" s="33"/>
      <c r="JE66" s="33"/>
      <c r="JF66" s="33"/>
      <c r="JG66" s="33"/>
      <c r="JH66" s="33"/>
      <c r="JI66" s="33"/>
      <c r="JJ66" s="33"/>
      <c r="JK66" s="33"/>
      <c r="JL66" s="33"/>
      <c r="JM66" s="33"/>
      <c r="JN66" s="33"/>
      <c r="JO66" s="33"/>
      <c r="JP66" s="33"/>
      <c r="JQ66" s="33"/>
      <c r="JR66" s="33"/>
      <c r="JS66" s="33"/>
      <c r="JT66" s="33"/>
      <c r="JU66" s="33"/>
      <c r="JV66" s="33"/>
      <c r="JW66" s="33"/>
      <c r="JX66" s="33"/>
      <c r="JY66" s="33"/>
      <c r="JZ66" s="33"/>
      <c r="KA66" s="33"/>
      <c r="KB66" s="33"/>
      <c r="KC66" s="33"/>
      <c r="KD66" s="33"/>
      <c r="KE66" s="33"/>
      <c r="KF66" s="33"/>
      <c r="KG66" s="33"/>
      <c r="KH66" s="33"/>
      <c r="KI66" s="33"/>
      <c r="KJ66" s="33"/>
      <c r="KK66" s="33"/>
      <c r="KL66" s="33"/>
      <c r="KM66" s="33"/>
      <c r="KN66" s="33"/>
      <c r="KO66" s="33"/>
      <c r="KP66" s="33"/>
      <c r="KQ66" s="33"/>
      <c r="KR66" s="33"/>
      <c r="KS66" s="33"/>
      <c r="KT66" s="33"/>
      <c r="KU66" s="33"/>
      <c r="KV66" s="33"/>
      <c r="KW66" s="33"/>
      <c r="KX66" s="33"/>
      <c r="KY66" s="33"/>
      <c r="KZ66" s="33"/>
      <c r="LA66" s="33"/>
      <c r="LB66" s="33"/>
      <c r="LC66" s="33"/>
      <c r="LD66" s="33"/>
      <c r="LE66" s="33"/>
      <c r="LF66" s="33"/>
      <c r="LG66" s="33"/>
      <c r="LH66" s="33"/>
      <c r="LI66" s="33"/>
      <c r="LJ66" s="33"/>
      <c r="LK66" s="33"/>
      <c r="LL66" s="33"/>
      <c r="LM66" s="33"/>
      <c r="LN66" s="33"/>
      <c r="LO66" s="33"/>
      <c r="LP66" s="33"/>
      <c r="LQ66" s="33"/>
      <c r="LR66" s="33"/>
      <c r="LS66" s="33"/>
      <c r="LT66" s="33"/>
      <c r="LU66" s="33"/>
      <c r="LV66" s="33"/>
      <c r="LW66" s="33"/>
      <c r="LX66" s="33"/>
      <c r="LY66" s="33"/>
      <c r="LZ66" s="33"/>
      <c r="MA66" s="33"/>
      <c r="MB66" s="33"/>
      <c r="MC66" s="33"/>
      <c r="MD66" s="33"/>
      <c r="ME66" s="33"/>
      <c r="MF66" s="33"/>
      <c r="MG66" s="33"/>
      <c r="MH66" s="33"/>
      <c r="MI66" s="33"/>
      <c r="MJ66" s="33"/>
      <c r="MK66" s="33"/>
      <c r="ML66" s="33"/>
      <c r="MM66" s="33"/>
      <c r="MN66" s="33"/>
      <c r="MO66" s="33"/>
      <c r="MP66" s="33"/>
      <c r="MQ66" s="33"/>
      <c r="MR66" s="33"/>
      <c r="MS66" s="33"/>
      <c r="MT66" s="33"/>
      <c r="MU66" s="33"/>
      <c r="MV66" s="33"/>
      <c r="MW66" s="33"/>
      <c r="MX66" s="33"/>
      <c r="MY66" s="33"/>
      <c r="MZ66" s="33"/>
      <c r="NA66" s="33"/>
      <c r="NB66" s="33"/>
      <c r="NC66" s="33"/>
      <c r="ND66" s="33"/>
      <c r="NE66" s="33"/>
      <c r="NF66" s="33"/>
      <c r="NG66" s="33"/>
      <c r="NH66" s="33"/>
      <c r="NI66" s="33"/>
      <c r="NJ66" s="33"/>
      <c r="NK66" s="33"/>
      <c r="NL66" s="33"/>
      <c r="NM66" s="33"/>
      <c r="NN66" s="33"/>
      <c r="NO66" s="33"/>
      <c r="NP66" s="33"/>
      <c r="NQ66" s="33"/>
      <c r="NR66" s="33"/>
      <c r="NS66" s="33"/>
      <c r="NT66" s="33"/>
      <c r="NU66" s="33"/>
      <c r="NV66" s="33"/>
      <c r="NW66" s="33"/>
      <c r="NX66" s="33"/>
      <c r="NY66" s="33"/>
      <c r="NZ66" s="33"/>
      <c r="OA66" s="33"/>
      <c r="OB66" s="33"/>
      <c r="OC66" s="33"/>
      <c r="OD66" s="33"/>
      <c r="OE66" s="33"/>
      <c r="OF66" s="33"/>
      <c r="OG66" s="33"/>
      <c r="OH66" s="33"/>
      <c r="OI66" s="33"/>
      <c r="OJ66" s="33"/>
      <c r="OK66" s="33"/>
      <c r="OL66" s="33"/>
      <c r="OM66" s="33"/>
      <c r="ON66" s="33"/>
      <c r="OO66" s="33"/>
      <c r="OP66" s="33"/>
      <c r="OQ66" s="33"/>
      <c r="OR66" s="33"/>
      <c r="OS66" s="33"/>
      <c r="OT66" s="33"/>
      <c r="OU66" s="33"/>
      <c r="OV66" s="33"/>
      <c r="OW66" s="33"/>
      <c r="OX66" s="33"/>
      <c r="OY66" s="33"/>
      <c r="OZ66" s="33"/>
      <c r="PA66" s="33"/>
      <c r="PB66" s="33"/>
      <c r="PC66" s="33"/>
      <c r="PD66" s="33"/>
      <c r="PE66" s="33"/>
      <c r="PF66" s="33"/>
      <c r="PG66" s="33"/>
      <c r="PH66" s="33"/>
      <c r="PI66" s="33"/>
      <c r="PJ66" s="33"/>
      <c r="PK66" s="33"/>
      <c r="PL66" s="33"/>
      <c r="PM66" s="33"/>
      <c r="PN66" s="33"/>
      <c r="PO66" s="33"/>
      <c r="PP66" s="33"/>
      <c r="PQ66" s="33"/>
      <c r="PR66" s="33"/>
      <c r="PS66" s="33"/>
      <c r="PT66" s="33"/>
      <c r="PU66" s="33"/>
      <c r="PV66" s="33"/>
      <c r="PW66" s="33"/>
      <c r="PX66" s="33"/>
      <c r="PY66" s="33"/>
      <c r="PZ66" s="33"/>
      <c r="QA66" s="33"/>
      <c r="QB66" s="33"/>
      <c r="QC66" s="33"/>
      <c r="QD66" s="33"/>
      <c r="QE66" s="33"/>
      <c r="QF66" s="33"/>
      <c r="QG66" s="33"/>
      <c r="QH66" s="33"/>
      <c r="QI66" s="33"/>
      <c r="QJ66" s="33"/>
      <c r="QK66" s="33"/>
      <c r="QL66" s="33"/>
      <c r="QM66" s="33"/>
      <c r="QN66" s="33"/>
      <c r="QO66" s="33"/>
      <c r="QP66" s="33"/>
      <c r="QQ66" s="33"/>
      <c r="QR66" s="33"/>
      <c r="QS66" s="33"/>
      <c r="QT66" s="33"/>
      <c r="QU66" s="33"/>
      <c r="QV66" s="33"/>
      <c r="QW66" s="33"/>
      <c r="QX66" s="33"/>
      <c r="QY66" s="33"/>
      <c r="QZ66" s="33"/>
      <c r="RA66" s="33"/>
      <c r="RB66" s="33"/>
      <c r="RC66" s="33"/>
      <c r="RD66" s="33"/>
      <c r="RE66" s="33"/>
      <c r="RF66" s="33"/>
      <c r="RG66" s="33"/>
      <c r="RH66" s="33"/>
      <c r="RI66" s="33"/>
      <c r="RJ66" s="33"/>
      <c r="RK66" s="33"/>
      <c r="RL66" s="33"/>
      <c r="RM66" s="33"/>
      <c r="RN66" s="33"/>
      <c r="RO66" s="33"/>
      <c r="RP66" s="33"/>
      <c r="RQ66" s="33"/>
      <c r="RR66" s="33"/>
      <c r="RS66" s="33"/>
      <c r="RT66" s="33"/>
      <c r="RU66" s="33"/>
      <c r="RV66" s="33"/>
      <c r="RW66" s="33"/>
      <c r="RX66" s="33"/>
      <c r="RY66" s="33"/>
      <c r="RZ66" s="33"/>
      <c r="SA66" s="33"/>
      <c r="SB66" s="33"/>
      <c r="SC66" s="33"/>
      <c r="SD66" s="33"/>
      <c r="SE66" s="33"/>
      <c r="SF66" s="33"/>
      <c r="SG66" s="33"/>
      <c r="SH66" s="33"/>
      <c r="SI66" s="33"/>
      <c r="SJ66" s="33"/>
      <c r="SK66" s="33"/>
      <c r="SL66" s="33"/>
      <c r="SM66" s="33"/>
      <c r="SN66" s="33"/>
      <c r="SO66" s="33"/>
      <c r="SP66" s="33"/>
      <c r="SQ66" s="33"/>
      <c r="SR66" s="33"/>
      <c r="SS66" s="33"/>
      <c r="ST66" s="33"/>
      <c r="SU66" s="33"/>
      <c r="SV66" s="33"/>
      <c r="SW66" s="33"/>
      <c r="SX66" s="33"/>
      <c r="SY66" s="33"/>
      <c r="SZ66" s="33"/>
      <c r="TA66" s="33"/>
      <c r="TB66" s="33"/>
      <c r="TC66" s="33"/>
      <c r="TD66" s="33"/>
      <c r="TE66" s="33"/>
      <c r="TF66" s="33"/>
      <c r="TG66" s="33"/>
      <c r="TH66" s="33"/>
      <c r="TI66" s="33"/>
      <c r="TJ66" s="33"/>
      <c r="TK66" s="33"/>
      <c r="TL66" s="33"/>
      <c r="TM66" s="33"/>
      <c r="TN66" s="33"/>
      <c r="TO66" s="33"/>
      <c r="TP66" s="33"/>
      <c r="TQ66" s="33"/>
      <c r="TR66" s="33"/>
      <c r="TS66" s="33"/>
      <c r="TT66" s="33"/>
      <c r="TU66" s="33"/>
      <c r="TV66" s="33"/>
      <c r="TW66" s="33"/>
      <c r="TX66" s="33"/>
      <c r="TY66" s="33"/>
      <c r="TZ66" s="33"/>
      <c r="UA66" s="33"/>
      <c r="UB66" s="33"/>
      <c r="UC66" s="33"/>
      <c r="UD66" s="33"/>
      <c r="UE66" s="33"/>
      <c r="UF66" s="33"/>
      <c r="UG66" s="33"/>
      <c r="UH66" s="33"/>
      <c r="UI66" s="33"/>
      <c r="UJ66" s="33"/>
      <c r="UK66" s="33"/>
      <c r="UL66" s="33"/>
      <c r="UM66" s="33"/>
      <c r="UN66" s="33"/>
      <c r="UO66" s="33"/>
      <c r="UP66" s="33"/>
      <c r="UQ66" s="33"/>
      <c r="UR66" s="33"/>
      <c r="US66" s="33"/>
      <c r="UT66" s="33"/>
      <c r="UU66" s="33"/>
      <c r="UV66" s="33"/>
      <c r="UW66" s="33"/>
      <c r="UX66" s="33"/>
      <c r="UY66" s="33"/>
      <c r="UZ66" s="33"/>
      <c r="VA66" s="33"/>
      <c r="VB66" s="33"/>
      <c r="VC66" s="33"/>
      <c r="VD66" s="33"/>
      <c r="VE66" s="33"/>
      <c r="VF66" s="33"/>
      <c r="VG66" s="33"/>
      <c r="VH66" s="33"/>
      <c r="VI66" s="33"/>
      <c r="VJ66" s="33"/>
      <c r="VK66" s="33"/>
      <c r="VL66" s="33"/>
      <c r="VM66" s="33"/>
      <c r="VN66" s="33"/>
      <c r="VO66" s="33"/>
      <c r="VP66" s="33"/>
      <c r="VQ66" s="33"/>
      <c r="VR66" s="33"/>
      <c r="VS66" s="33"/>
      <c r="VT66" s="33"/>
      <c r="VU66" s="33"/>
      <c r="VV66" s="33"/>
      <c r="VW66" s="33"/>
      <c r="VX66" s="33"/>
      <c r="VY66" s="33"/>
      <c r="VZ66" s="33"/>
      <c r="WA66" s="33"/>
      <c r="WB66" s="33"/>
      <c r="WC66" s="33"/>
      <c r="WD66" s="33"/>
      <c r="WE66" s="33"/>
      <c r="WF66" s="33"/>
      <c r="WG66" s="33"/>
      <c r="WH66" s="33"/>
      <c r="WI66" s="33"/>
      <c r="WJ66" s="33"/>
      <c r="WK66" s="33"/>
      <c r="WL66" s="33"/>
      <c r="WM66" s="33"/>
      <c r="WN66" s="33"/>
      <c r="WO66" s="33"/>
      <c r="WP66" s="33"/>
      <c r="WQ66" s="33"/>
      <c r="WR66" s="33"/>
      <c r="WS66" s="33"/>
      <c r="WT66" s="33"/>
      <c r="WU66" s="33"/>
      <c r="WV66" s="33"/>
      <c r="WW66" s="33"/>
      <c r="WX66" s="33"/>
      <c r="WY66" s="33"/>
      <c r="WZ66" s="33"/>
      <c r="XA66" s="33"/>
      <c r="XB66" s="33"/>
      <c r="XC66" s="33"/>
      <c r="XD66" s="33"/>
      <c r="XE66" s="33"/>
      <c r="XF66" s="33"/>
      <c r="XG66" s="33"/>
      <c r="XH66" s="33"/>
      <c r="XI66" s="33"/>
      <c r="XJ66" s="33"/>
      <c r="XK66" s="33"/>
      <c r="XL66" s="33"/>
      <c r="XM66" s="33"/>
      <c r="XN66" s="33"/>
      <c r="XO66" s="33"/>
      <c r="XP66" s="33"/>
      <c r="XQ66" s="33"/>
      <c r="XR66" s="33"/>
      <c r="XS66" s="33"/>
      <c r="XT66" s="33"/>
      <c r="XU66" s="33"/>
      <c r="XV66" s="33"/>
      <c r="XW66" s="33"/>
      <c r="XX66" s="33"/>
      <c r="XY66" s="33"/>
      <c r="XZ66" s="33"/>
      <c r="YA66" s="33"/>
      <c r="YB66" s="33"/>
      <c r="YC66" s="33"/>
      <c r="YD66" s="33"/>
      <c r="YE66" s="33"/>
      <c r="YF66" s="33"/>
      <c r="YG66" s="33"/>
      <c r="YH66" s="33"/>
      <c r="YI66" s="33"/>
      <c r="YJ66" s="33"/>
      <c r="YK66" s="33"/>
      <c r="YL66" s="33"/>
      <c r="YM66" s="33"/>
      <c r="YN66" s="33"/>
      <c r="YO66" s="33"/>
      <c r="YP66" s="33"/>
      <c r="YQ66" s="33"/>
      <c r="YR66" s="33"/>
      <c r="YS66" s="33"/>
      <c r="YT66" s="33"/>
      <c r="YU66" s="33"/>
      <c r="YV66" s="33"/>
      <c r="YW66" s="33"/>
      <c r="YX66" s="33"/>
      <c r="YY66" s="33"/>
      <c r="YZ66" s="33"/>
      <c r="ZA66" s="33"/>
      <c r="ZB66" s="33"/>
      <c r="ZC66" s="33"/>
      <c r="ZD66" s="33"/>
      <c r="ZE66" s="33"/>
      <c r="ZF66" s="33"/>
      <c r="ZG66" s="33"/>
      <c r="ZH66" s="33"/>
      <c r="ZI66" s="33"/>
      <c r="ZJ66" s="33"/>
      <c r="ZK66" s="33"/>
      <c r="ZL66" s="33"/>
      <c r="ZM66" s="33"/>
      <c r="ZN66" s="33"/>
      <c r="ZO66" s="33"/>
      <c r="ZP66" s="33"/>
      <c r="ZQ66" s="33"/>
      <c r="ZR66" s="33"/>
      <c r="ZS66" s="33"/>
      <c r="ZT66" s="33"/>
      <c r="ZU66" s="33"/>
      <c r="ZV66" s="33"/>
      <c r="ZW66" s="33"/>
      <c r="ZX66" s="33"/>
      <c r="ZY66" s="33"/>
      <c r="ZZ66" s="33"/>
      <c r="AAA66" s="33"/>
      <c r="AAB66" s="33"/>
      <c r="AAC66" s="33"/>
      <c r="AAD66" s="33"/>
      <c r="AAE66" s="33"/>
      <c r="AAF66" s="33"/>
      <c r="AAG66" s="33"/>
      <c r="AAH66" s="33"/>
      <c r="AAI66" s="33"/>
      <c r="AAJ66" s="33"/>
      <c r="AAK66" s="33"/>
      <c r="AAL66" s="33"/>
      <c r="AAM66" s="33"/>
      <c r="AAN66" s="33"/>
      <c r="AAO66" s="33"/>
      <c r="AAP66" s="33"/>
      <c r="AAQ66" s="33"/>
      <c r="AAR66" s="33"/>
      <c r="AAS66" s="33"/>
      <c r="AAT66" s="33"/>
      <c r="AAU66" s="33"/>
      <c r="AAV66" s="33"/>
      <c r="AAW66" s="33"/>
      <c r="AAX66" s="33"/>
      <c r="AAY66" s="33"/>
      <c r="AAZ66" s="33"/>
      <c r="ABA66" s="33"/>
      <c r="ABB66" s="33"/>
      <c r="ABC66" s="33"/>
      <c r="ABD66" s="33"/>
      <c r="ABE66" s="33"/>
      <c r="ABF66" s="33"/>
      <c r="ABG66" s="33"/>
      <c r="ABH66" s="33"/>
      <c r="ABI66" s="33"/>
      <c r="ABJ66" s="33"/>
      <c r="ABK66" s="33"/>
      <c r="ABL66" s="33"/>
      <c r="ABM66" s="33"/>
      <c r="ABN66" s="33"/>
      <c r="ABO66" s="33"/>
      <c r="ABP66" s="33"/>
      <c r="ABQ66" s="33"/>
      <c r="ABR66" s="33"/>
      <c r="ABS66" s="33"/>
      <c r="ABT66" s="33"/>
      <c r="ABU66" s="33"/>
      <c r="ABV66" s="33"/>
      <c r="ABW66" s="33"/>
      <c r="ABX66" s="33"/>
      <c r="ABY66" s="33"/>
      <c r="ABZ66" s="33"/>
      <c r="ACA66" s="33"/>
      <c r="ACB66" s="33"/>
      <c r="ACC66" s="33"/>
      <c r="ACD66" s="33"/>
      <c r="ACE66" s="33"/>
      <c r="ACF66" s="33"/>
      <c r="ACG66" s="33"/>
      <c r="ACH66" s="33"/>
      <c r="ACI66" s="33"/>
      <c r="ACJ66" s="33"/>
      <c r="ACK66" s="33"/>
      <c r="ACL66" s="33"/>
      <c r="ACM66" s="33"/>
      <c r="ACN66" s="33"/>
      <c r="ACO66" s="33"/>
      <c r="ACP66" s="33"/>
      <c r="ACQ66" s="33"/>
      <c r="ACR66" s="33"/>
      <c r="ACS66" s="33"/>
      <c r="ACT66" s="33"/>
      <c r="ACU66" s="33"/>
      <c r="ACV66" s="33"/>
      <c r="ACW66" s="33"/>
      <c r="ACX66" s="33"/>
      <c r="ACY66" s="33"/>
      <c r="ACZ66" s="33"/>
      <c r="ADA66" s="33"/>
      <c r="ADB66" s="33"/>
      <c r="ADC66" s="33"/>
      <c r="ADD66" s="33"/>
      <c r="ADE66" s="33"/>
      <c r="ADF66" s="33"/>
      <c r="ADG66" s="33"/>
      <c r="ADH66" s="33"/>
      <c r="ADI66" s="33"/>
      <c r="ADJ66" s="33"/>
      <c r="ADK66" s="33"/>
      <c r="ADL66" s="33"/>
      <c r="ADM66" s="33"/>
      <c r="ADN66" s="33"/>
      <c r="ADO66" s="33"/>
      <c r="ADP66" s="33"/>
      <c r="ADQ66" s="33"/>
      <c r="ADR66" s="33"/>
      <c r="ADS66" s="33"/>
      <c r="ADT66" s="33"/>
      <c r="ADU66" s="33"/>
      <c r="ADV66" s="33"/>
      <c r="ADW66" s="33"/>
      <c r="ADX66" s="33"/>
      <c r="ADY66" s="33"/>
      <c r="ADZ66" s="33"/>
      <c r="AEA66" s="33"/>
      <c r="AEB66" s="33"/>
      <c r="AEC66" s="33"/>
      <c r="AED66" s="33"/>
      <c r="AEE66" s="33"/>
      <c r="AEF66" s="33"/>
      <c r="AEG66" s="33"/>
      <c r="AEH66" s="33"/>
      <c r="AEI66" s="33"/>
      <c r="AEJ66" s="33"/>
      <c r="AEK66" s="33"/>
      <c r="AEL66" s="33"/>
      <c r="AEM66" s="33"/>
      <c r="AEN66" s="33"/>
      <c r="AEO66" s="33"/>
      <c r="AEP66" s="33"/>
      <c r="AEQ66" s="33"/>
      <c r="AER66" s="33"/>
      <c r="AES66" s="33"/>
      <c r="AET66" s="33"/>
      <c r="AEU66" s="33"/>
      <c r="AEV66" s="33"/>
      <c r="AEW66" s="33"/>
      <c r="AEX66" s="33"/>
      <c r="AEY66" s="33"/>
      <c r="AEZ66" s="33"/>
      <c r="AFA66" s="33"/>
      <c r="AFB66" s="33"/>
      <c r="AFC66" s="33"/>
      <c r="AFD66" s="33"/>
      <c r="AFE66" s="33"/>
      <c r="AFF66" s="33"/>
      <c r="AFG66" s="33"/>
      <c r="AFH66" s="33"/>
      <c r="AFI66" s="33"/>
      <c r="AFJ66" s="33"/>
      <c r="AFK66" s="33"/>
      <c r="AFL66" s="33"/>
      <c r="AFM66" s="33"/>
      <c r="AFN66" s="33"/>
      <c r="AFO66" s="33"/>
      <c r="AFP66" s="33"/>
      <c r="AFQ66" s="33"/>
      <c r="AFR66" s="33"/>
      <c r="AFS66" s="33"/>
      <c r="AFT66" s="33"/>
      <c r="AFU66" s="33"/>
      <c r="AFV66" s="33"/>
      <c r="AFW66" s="33"/>
      <c r="AFX66" s="33"/>
      <c r="AFY66" s="33"/>
      <c r="AFZ66" s="33"/>
      <c r="AGA66" s="33"/>
      <c r="AGB66" s="33"/>
      <c r="AGC66" s="33"/>
      <c r="AGD66" s="33"/>
      <c r="AGE66" s="33"/>
      <c r="AGF66" s="33"/>
      <c r="AGG66" s="33"/>
      <c r="AGH66" s="33"/>
      <c r="AGI66" s="33"/>
      <c r="AGJ66" s="33"/>
      <c r="AGK66" s="33"/>
      <c r="AGL66" s="33"/>
      <c r="AGM66" s="33"/>
      <c r="AGN66" s="33"/>
      <c r="AGO66" s="33"/>
      <c r="AGP66" s="33"/>
      <c r="AGQ66" s="33"/>
      <c r="AGR66" s="33"/>
      <c r="AGS66" s="33"/>
      <c r="AGT66" s="33"/>
      <c r="AGU66" s="33"/>
      <c r="AGV66" s="33"/>
      <c r="AGW66" s="33"/>
      <c r="AGX66" s="33"/>
      <c r="AGY66" s="33"/>
      <c r="AGZ66" s="33"/>
      <c r="AHA66" s="33"/>
      <c r="AHB66" s="33"/>
      <c r="AHC66" s="33"/>
      <c r="AHD66" s="33"/>
      <c r="AHE66" s="33"/>
      <c r="AHF66" s="33"/>
      <c r="AHG66" s="33"/>
      <c r="AHH66" s="33"/>
      <c r="AHI66" s="33"/>
      <c r="AHJ66" s="33"/>
      <c r="AHK66" s="33"/>
      <c r="AHL66" s="33"/>
      <c r="AHM66" s="33"/>
      <c r="AHN66" s="33"/>
      <c r="AHO66" s="33"/>
      <c r="AHP66" s="33"/>
      <c r="AHQ66" s="33"/>
      <c r="AHR66" s="33"/>
      <c r="AHS66" s="33"/>
      <c r="AHT66" s="33"/>
      <c r="AHU66" s="33"/>
      <c r="AHV66" s="33"/>
      <c r="AHW66" s="33"/>
      <c r="AHX66" s="33"/>
      <c r="AHY66" s="33"/>
      <c r="AHZ66" s="33"/>
      <c r="AIA66" s="33"/>
      <c r="AIB66" s="33"/>
      <c r="AIC66" s="33"/>
      <c r="AID66" s="33"/>
      <c r="AIE66" s="33"/>
      <c r="AIF66" s="33"/>
      <c r="AIG66" s="33"/>
      <c r="AIH66" s="33"/>
      <c r="AII66" s="33"/>
      <c r="AIJ66" s="33"/>
      <c r="AIK66" s="33"/>
      <c r="AIL66" s="33"/>
      <c r="AIM66" s="33"/>
      <c r="AIN66" s="33"/>
      <c r="AIO66" s="33"/>
      <c r="AIP66" s="33"/>
      <c r="AIQ66" s="33"/>
      <c r="AIR66" s="33"/>
      <c r="AIS66" s="33"/>
      <c r="AIT66" s="33"/>
      <c r="AIU66" s="33"/>
      <c r="AIV66" s="33"/>
      <c r="AIW66" s="33"/>
      <c r="AIX66" s="33"/>
      <c r="AIY66" s="33"/>
      <c r="AIZ66" s="33"/>
      <c r="AJA66" s="33"/>
      <c r="AJB66" s="33"/>
      <c r="AJC66" s="33"/>
      <c r="AJD66" s="33"/>
      <c r="AJE66" s="33"/>
      <c r="AJF66" s="33"/>
      <c r="AJG66" s="33"/>
      <c r="AJH66" s="33"/>
      <c r="AJI66" s="33"/>
      <c r="AJJ66" s="33"/>
      <c r="AJK66" s="33"/>
      <c r="AJL66" s="33"/>
      <c r="AJM66" s="33"/>
      <c r="AJN66" s="33"/>
      <c r="AJO66" s="33"/>
      <c r="AJP66" s="33"/>
      <c r="AJQ66" s="33"/>
      <c r="AJR66" s="33"/>
      <c r="AJS66" s="33"/>
      <c r="AJT66" s="33"/>
      <c r="AJU66" s="33"/>
      <c r="AJV66" s="33"/>
      <c r="AJW66" s="33"/>
      <c r="AJX66" s="33"/>
      <c r="AJY66" s="33"/>
      <c r="AJZ66" s="33"/>
      <c r="AKA66" s="33"/>
      <c r="AKB66" s="33"/>
      <c r="AKC66" s="33"/>
      <c r="AKD66" s="33"/>
      <c r="AKE66" s="33"/>
      <c r="AKF66" s="33"/>
      <c r="AKG66" s="33"/>
      <c r="AKH66" s="33"/>
      <c r="AKI66" s="33"/>
      <c r="AKJ66" s="33"/>
      <c r="AKK66" s="33"/>
      <c r="AKL66" s="33"/>
      <c r="AKM66" s="33"/>
      <c r="AKN66" s="33"/>
      <c r="AKO66" s="33"/>
      <c r="AKP66" s="33"/>
      <c r="AKQ66" s="33"/>
      <c r="AKR66" s="33"/>
      <c r="AKS66" s="33"/>
      <c r="AKT66" s="33"/>
      <c r="AKU66" s="33"/>
      <c r="AKV66" s="33"/>
      <c r="AKW66" s="33"/>
      <c r="AKX66" s="33"/>
      <c r="AKY66" s="33"/>
      <c r="AKZ66" s="33"/>
      <c r="ALA66" s="33"/>
      <c r="ALB66" s="33"/>
      <c r="ALC66" s="33"/>
      <c r="ALD66" s="33"/>
      <c r="ALE66" s="33"/>
      <c r="ALF66" s="33"/>
      <c r="ALG66" s="33"/>
      <c r="ALH66" s="33"/>
      <c r="ALI66" s="33"/>
      <c r="ALJ66" s="33"/>
      <c r="ALK66" s="33"/>
      <c r="ALL66" s="33"/>
      <c r="ALM66" s="33"/>
      <c r="ALN66" s="33"/>
      <c r="ALO66" s="33"/>
      <c r="ALP66" s="33"/>
      <c r="ALQ66" s="33"/>
      <c r="ALR66" s="33"/>
      <c r="ALS66" s="33"/>
      <c r="ALT66" s="33"/>
      <c r="ALU66" s="33"/>
      <c r="ALV66" s="33"/>
      <c r="ALW66" s="33"/>
      <c r="ALX66" s="33"/>
      <c r="ALY66" s="33"/>
      <c r="ALZ66" s="33"/>
      <c r="AMA66" s="33"/>
      <c r="AMB66" s="33"/>
      <c r="AMC66" s="33"/>
      <c r="AMD66" s="33"/>
      <c r="AME66" s="33"/>
      <c r="AMF66" s="33"/>
      <c r="AMG66" s="33"/>
      <c r="AMH66" s="33"/>
      <c r="AMI66" s="33"/>
      <c r="AMJ66" s="33"/>
      <c r="AMK66" s="33"/>
    </row>
    <row r="67" spans="1:1025" s="34" customFormat="1" ht="38.25" customHeight="1">
      <c r="A67" s="338"/>
      <c r="B67" s="462"/>
      <c r="C67" s="287" t="s">
        <v>224</v>
      </c>
      <c r="D67" s="289"/>
      <c r="E67" s="440">
        <v>0.06</v>
      </c>
      <c r="F67" s="441"/>
      <c r="G67" s="334"/>
      <c r="I67" s="36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  <c r="IX67" s="33"/>
      <c r="IY67" s="33"/>
      <c r="IZ67" s="33"/>
      <c r="JA67" s="33"/>
      <c r="JB67" s="33"/>
      <c r="JC67" s="33"/>
      <c r="JD67" s="33"/>
      <c r="JE67" s="33"/>
      <c r="JF67" s="33"/>
      <c r="JG67" s="33"/>
      <c r="JH67" s="33"/>
      <c r="JI67" s="33"/>
      <c r="JJ67" s="33"/>
      <c r="JK67" s="33"/>
      <c r="JL67" s="33"/>
      <c r="JM67" s="33"/>
      <c r="JN67" s="33"/>
      <c r="JO67" s="33"/>
      <c r="JP67" s="33"/>
      <c r="JQ67" s="33"/>
      <c r="JR67" s="33"/>
      <c r="JS67" s="33"/>
      <c r="JT67" s="33"/>
      <c r="JU67" s="33"/>
      <c r="JV67" s="33"/>
      <c r="JW67" s="33"/>
      <c r="JX67" s="33"/>
      <c r="JY67" s="33"/>
      <c r="JZ67" s="33"/>
      <c r="KA67" s="33"/>
      <c r="KB67" s="33"/>
      <c r="KC67" s="33"/>
      <c r="KD67" s="33"/>
      <c r="KE67" s="33"/>
      <c r="KF67" s="33"/>
      <c r="KG67" s="33"/>
      <c r="KH67" s="33"/>
      <c r="KI67" s="33"/>
      <c r="KJ67" s="33"/>
      <c r="KK67" s="33"/>
      <c r="KL67" s="33"/>
      <c r="KM67" s="33"/>
      <c r="KN67" s="33"/>
      <c r="KO67" s="33"/>
      <c r="KP67" s="33"/>
      <c r="KQ67" s="33"/>
      <c r="KR67" s="33"/>
      <c r="KS67" s="33"/>
      <c r="KT67" s="33"/>
      <c r="KU67" s="33"/>
      <c r="KV67" s="33"/>
      <c r="KW67" s="33"/>
      <c r="KX67" s="33"/>
      <c r="KY67" s="33"/>
      <c r="KZ67" s="33"/>
      <c r="LA67" s="33"/>
      <c r="LB67" s="33"/>
      <c r="LC67" s="33"/>
      <c r="LD67" s="33"/>
      <c r="LE67" s="33"/>
      <c r="LF67" s="33"/>
      <c r="LG67" s="33"/>
      <c r="LH67" s="33"/>
      <c r="LI67" s="33"/>
      <c r="LJ67" s="33"/>
      <c r="LK67" s="33"/>
      <c r="LL67" s="33"/>
      <c r="LM67" s="33"/>
      <c r="LN67" s="33"/>
      <c r="LO67" s="33"/>
      <c r="LP67" s="33"/>
      <c r="LQ67" s="33"/>
      <c r="LR67" s="33"/>
      <c r="LS67" s="33"/>
      <c r="LT67" s="33"/>
      <c r="LU67" s="33"/>
      <c r="LV67" s="33"/>
      <c r="LW67" s="33"/>
      <c r="LX67" s="33"/>
      <c r="LY67" s="33"/>
      <c r="LZ67" s="33"/>
      <c r="MA67" s="33"/>
      <c r="MB67" s="33"/>
      <c r="MC67" s="33"/>
      <c r="MD67" s="33"/>
      <c r="ME67" s="33"/>
      <c r="MF67" s="33"/>
      <c r="MG67" s="33"/>
      <c r="MH67" s="33"/>
      <c r="MI67" s="33"/>
      <c r="MJ67" s="33"/>
      <c r="MK67" s="33"/>
      <c r="ML67" s="33"/>
      <c r="MM67" s="33"/>
      <c r="MN67" s="33"/>
      <c r="MO67" s="33"/>
      <c r="MP67" s="33"/>
      <c r="MQ67" s="33"/>
      <c r="MR67" s="33"/>
      <c r="MS67" s="33"/>
      <c r="MT67" s="33"/>
      <c r="MU67" s="33"/>
      <c r="MV67" s="33"/>
      <c r="MW67" s="33"/>
      <c r="MX67" s="33"/>
      <c r="MY67" s="33"/>
      <c r="MZ67" s="33"/>
      <c r="NA67" s="33"/>
      <c r="NB67" s="33"/>
      <c r="NC67" s="33"/>
      <c r="ND67" s="33"/>
      <c r="NE67" s="33"/>
      <c r="NF67" s="33"/>
      <c r="NG67" s="33"/>
      <c r="NH67" s="33"/>
      <c r="NI67" s="33"/>
      <c r="NJ67" s="33"/>
      <c r="NK67" s="33"/>
      <c r="NL67" s="33"/>
      <c r="NM67" s="33"/>
      <c r="NN67" s="33"/>
      <c r="NO67" s="33"/>
      <c r="NP67" s="33"/>
      <c r="NQ67" s="33"/>
      <c r="NR67" s="33"/>
      <c r="NS67" s="33"/>
      <c r="NT67" s="33"/>
      <c r="NU67" s="33"/>
      <c r="NV67" s="33"/>
      <c r="NW67" s="33"/>
      <c r="NX67" s="33"/>
      <c r="NY67" s="33"/>
      <c r="NZ67" s="33"/>
      <c r="OA67" s="33"/>
      <c r="OB67" s="33"/>
      <c r="OC67" s="33"/>
      <c r="OD67" s="33"/>
      <c r="OE67" s="33"/>
      <c r="OF67" s="33"/>
      <c r="OG67" s="33"/>
      <c r="OH67" s="33"/>
      <c r="OI67" s="33"/>
      <c r="OJ67" s="33"/>
      <c r="OK67" s="33"/>
      <c r="OL67" s="33"/>
      <c r="OM67" s="33"/>
      <c r="ON67" s="33"/>
      <c r="OO67" s="33"/>
      <c r="OP67" s="33"/>
      <c r="OQ67" s="33"/>
      <c r="OR67" s="33"/>
      <c r="OS67" s="33"/>
      <c r="OT67" s="33"/>
      <c r="OU67" s="33"/>
      <c r="OV67" s="33"/>
      <c r="OW67" s="33"/>
      <c r="OX67" s="33"/>
      <c r="OY67" s="33"/>
      <c r="OZ67" s="33"/>
      <c r="PA67" s="33"/>
      <c r="PB67" s="33"/>
      <c r="PC67" s="33"/>
      <c r="PD67" s="33"/>
      <c r="PE67" s="33"/>
      <c r="PF67" s="33"/>
      <c r="PG67" s="33"/>
      <c r="PH67" s="33"/>
      <c r="PI67" s="33"/>
      <c r="PJ67" s="33"/>
      <c r="PK67" s="33"/>
      <c r="PL67" s="33"/>
      <c r="PM67" s="33"/>
      <c r="PN67" s="33"/>
      <c r="PO67" s="33"/>
      <c r="PP67" s="33"/>
      <c r="PQ67" s="33"/>
      <c r="PR67" s="33"/>
      <c r="PS67" s="33"/>
      <c r="PT67" s="33"/>
      <c r="PU67" s="33"/>
      <c r="PV67" s="33"/>
      <c r="PW67" s="33"/>
      <c r="PX67" s="33"/>
      <c r="PY67" s="33"/>
      <c r="PZ67" s="33"/>
      <c r="QA67" s="33"/>
      <c r="QB67" s="33"/>
      <c r="QC67" s="33"/>
      <c r="QD67" s="33"/>
      <c r="QE67" s="33"/>
      <c r="QF67" s="33"/>
      <c r="QG67" s="33"/>
      <c r="QH67" s="33"/>
      <c r="QI67" s="33"/>
      <c r="QJ67" s="33"/>
      <c r="QK67" s="33"/>
      <c r="QL67" s="33"/>
      <c r="QM67" s="33"/>
      <c r="QN67" s="33"/>
      <c r="QO67" s="33"/>
      <c r="QP67" s="33"/>
      <c r="QQ67" s="33"/>
      <c r="QR67" s="33"/>
      <c r="QS67" s="33"/>
      <c r="QT67" s="33"/>
      <c r="QU67" s="33"/>
      <c r="QV67" s="33"/>
      <c r="QW67" s="33"/>
      <c r="QX67" s="33"/>
      <c r="QY67" s="33"/>
      <c r="QZ67" s="33"/>
      <c r="RA67" s="33"/>
      <c r="RB67" s="33"/>
      <c r="RC67" s="33"/>
      <c r="RD67" s="33"/>
      <c r="RE67" s="33"/>
      <c r="RF67" s="33"/>
      <c r="RG67" s="33"/>
      <c r="RH67" s="33"/>
      <c r="RI67" s="33"/>
      <c r="RJ67" s="33"/>
      <c r="RK67" s="33"/>
      <c r="RL67" s="33"/>
      <c r="RM67" s="33"/>
      <c r="RN67" s="33"/>
      <c r="RO67" s="33"/>
      <c r="RP67" s="33"/>
      <c r="RQ67" s="33"/>
      <c r="RR67" s="33"/>
      <c r="RS67" s="33"/>
      <c r="RT67" s="33"/>
      <c r="RU67" s="33"/>
      <c r="RV67" s="33"/>
      <c r="RW67" s="33"/>
      <c r="RX67" s="33"/>
      <c r="RY67" s="33"/>
      <c r="RZ67" s="33"/>
      <c r="SA67" s="33"/>
      <c r="SB67" s="33"/>
      <c r="SC67" s="33"/>
      <c r="SD67" s="33"/>
      <c r="SE67" s="33"/>
      <c r="SF67" s="33"/>
      <c r="SG67" s="33"/>
      <c r="SH67" s="33"/>
      <c r="SI67" s="33"/>
      <c r="SJ67" s="33"/>
      <c r="SK67" s="33"/>
      <c r="SL67" s="33"/>
      <c r="SM67" s="33"/>
      <c r="SN67" s="33"/>
      <c r="SO67" s="33"/>
      <c r="SP67" s="33"/>
      <c r="SQ67" s="33"/>
      <c r="SR67" s="33"/>
      <c r="SS67" s="33"/>
      <c r="ST67" s="33"/>
      <c r="SU67" s="33"/>
      <c r="SV67" s="33"/>
      <c r="SW67" s="33"/>
      <c r="SX67" s="33"/>
      <c r="SY67" s="33"/>
      <c r="SZ67" s="33"/>
      <c r="TA67" s="33"/>
      <c r="TB67" s="33"/>
      <c r="TC67" s="33"/>
      <c r="TD67" s="33"/>
      <c r="TE67" s="33"/>
      <c r="TF67" s="33"/>
      <c r="TG67" s="33"/>
      <c r="TH67" s="33"/>
      <c r="TI67" s="33"/>
      <c r="TJ67" s="33"/>
      <c r="TK67" s="33"/>
      <c r="TL67" s="33"/>
      <c r="TM67" s="33"/>
      <c r="TN67" s="33"/>
      <c r="TO67" s="33"/>
      <c r="TP67" s="33"/>
      <c r="TQ67" s="33"/>
      <c r="TR67" s="33"/>
      <c r="TS67" s="33"/>
      <c r="TT67" s="33"/>
      <c r="TU67" s="33"/>
      <c r="TV67" s="33"/>
      <c r="TW67" s="33"/>
      <c r="TX67" s="33"/>
      <c r="TY67" s="33"/>
      <c r="TZ67" s="33"/>
      <c r="UA67" s="33"/>
      <c r="UB67" s="33"/>
      <c r="UC67" s="33"/>
      <c r="UD67" s="33"/>
      <c r="UE67" s="33"/>
      <c r="UF67" s="33"/>
      <c r="UG67" s="33"/>
      <c r="UH67" s="33"/>
      <c r="UI67" s="33"/>
      <c r="UJ67" s="33"/>
      <c r="UK67" s="33"/>
      <c r="UL67" s="33"/>
      <c r="UM67" s="33"/>
      <c r="UN67" s="33"/>
      <c r="UO67" s="33"/>
      <c r="UP67" s="33"/>
      <c r="UQ67" s="33"/>
      <c r="UR67" s="33"/>
      <c r="US67" s="33"/>
      <c r="UT67" s="33"/>
      <c r="UU67" s="33"/>
      <c r="UV67" s="33"/>
      <c r="UW67" s="33"/>
      <c r="UX67" s="33"/>
      <c r="UY67" s="33"/>
      <c r="UZ67" s="33"/>
      <c r="VA67" s="33"/>
      <c r="VB67" s="33"/>
      <c r="VC67" s="33"/>
      <c r="VD67" s="33"/>
      <c r="VE67" s="33"/>
      <c r="VF67" s="33"/>
      <c r="VG67" s="33"/>
      <c r="VH67" s="33"/>
      <c r="VI67" s="33"/>
      <c r="VJ67" s="33"/>
      <c r="VK67" s="33"/>
      <c r="VL67" s="33"/>
      <c r="VM67" s="33"/>
      <c r="VN67" s="33"/>
      <c r="VO67" s="33"/>
      <c r="VP67" s="33"/>
      <c r="VQ67" s="33"/>
      <c r="VR67" s="33"/>
      <c r="VS67" s="33"/>
      <c r="VT67" s="33"/>
      <c r="VU67" s="33"/>
      <c r="VV67" s="33"/>
      <c r="VW67" s="33"/>
      <c r="VX67" s="33"/>
      <c r="VY67" s="33"/>
      <c r="VZ67" s="33"/>
      <c r="WA67" s="33"/>
      <c r="WB67" s="33"/>
      <c r="WC67" s="33"/>
      <c r="WD67" s="33"/>
      <c r="WE67" s="33"/>
      <c r="WF67" s="33"/>
      <c r="WG67" s="33"/>
      <c r="WH67" s="33"/>
      <c r="WI67" s="33"/>
      <c r="WJ67" s="33"/>
      <c r="WK67" s="33"/>
      <c r="WL67" s="33"/>
      <c r="WM67" s="33"/>
      <c r="WN67" s="33"/>
      <c r="WO67" s="33"/>
      <c r="WP67" s="33"/>
      <c r="WQ67" s="33"/>
      <c r="WR67" s="33"/>
      <c r="WS67" s="33"/>
      <c r="WT67" s="33"/>
      <c r="WU67" s="33"/>
      <c r="WV67" s="33"/>
      <c r="WW67" s="33"/>
      <c r="WX67" s="33"/>
      <c r="WY67" s="33"/>
      <c r="WZ67" s="33"/>
      <c r="XA67" s="33"/>
      <c r="XB67" s="33"/>
      <c r="XC67" s="33"/>
      <c r="XD67" s="33"/>
      <c r="XE67" s="33"/>
      <c r="XF67" s="33"/>
      <c r="XG67" s="33"/>
      <c r="XH67" s="33"/>
      <c r="XI67" s="33"/>
      <c r="XJ67" s="33"/>
      <c r="XK67" s="33"/>
      <c r="XL67" s="33"/>
      <c r="XM67" s="33"/>
      <c r="XN67" s="33"/>
      <c r="XO67" s="33"/>
      <c r="XP67" s="33"/>
      <c r="XQ67" s="33"/>
      <c r="XR67" s="33"/>
      <c r="XS67" s="33"/>
      <c r="XT67" s="33"/>
      <c r="XU67" s="33"/>
      <c r="XV67" s="33"/>
      <c r="XW67" s="33"/>
      <c r="XX67" s="33"/>
      <c r="XY67" s="33"/>
      <c r="XZ67" s="33"/>
      <c r="YA67" s="33"/>
      <c r="YB67" s="33"/>
      <c r="YC67" s="33"/>
      <c r="YD67" s="33"/>
      <c r="YE67" s="33"/>
      <c r="YF67" s="33"/>
      <c r="YG67" s="33"/>
      <c r="YH67" s="33"/>
      <c r="YI67" s="33"/>
      <c r="YJ67" s="33"/>
      <c r="YK67" s="33"/>
      <c r="YL67" s="33"/>
      <c r="YM67" s="33"/>
      <c r="YN67" s="33"/>
      <c r="YO67" s="33"/>
      <c r="YP67" s="33"/>
      <c r="YQ67" s="33"/>
      <c r="YR67" s="33"/>
      <c r="YS67" s="33"/>
      <c r="YT67" s="33"/>
      <c r="YU67" s="33"/>
      <c r="YV67" s="33"/>
      <c r="YW67" s="33"/>
      <c r="YX67" s="33"/>
      <c r="YY67" s="33"/>
      <c r="YZ67" s="33"/>
      <c r="ZA67" s="33"/>
      <c r="ZB67" s="33"/>
      <c r="ZC67" s="33"/>
      <c r="ZD67" s="33"/>
      <c r="ZE67" s="33"/>
      <c r="ZF67" s="33"/>
      <c r="ZG67" s="33"/>
      <c r="ZH67" s="33"/>
      <c r="ZI67" s="33"/>
      <c r="ZJ67" s="33"/>
      <c r="ZK67" s="33"/>
      <c r="ZL67" s="33"/>
      <c r="ZM67" s="33"/>
      <c r="ZN67" s="33"/>
      <c r="ZO67" s="33"/>
      <c r="ZP67" s="33"/>
      <c r="ZQ67" s="33"/>
      <c r="ZR67" s="33"/>
      <c r="ZS67" s="33"/>
      <c r="ZT67" s="33"/>
      <c r="ZU67" s="33"/>
      <c r="ZV67" s="33"/>
      <c r="ZW67" s="33"/>
      <c r="ZX67" s="33"/>
      <c r="ZY67" s="33"/>
      <c r="ZZ67" s="33"/>
      <c r="AAA67" s="33"/>
      <c r="AAB67" s="33"/>
      <c r="AAC67" s="33"/>
      <c r="AAD67" s="33"/>
      <c r="AAE67" s="33"/>
      <c r="AAF67" s="33"/>
      <c r="AAG67" s="33"/>
      <c r="AAH67" s="33"/>
      <c r="AAI67" s="33"/>
      <c r="AAJ67" s="33"/>
      <c r="AAK67" s="33"/>
      <c r="AAL67" s="33"/>
      <c r="AAM67" s="33"/>
      <c r="AAN67" s="33"/>
      <c r="AAO67" s="33"/>
      <c r="AAP67" s="33"/>
      <c r="AAQ67" s="33"/>
      <c r="AAR67" s="33"/>
      <c r="AAS67" s="33"/>
      <c r="AAT67" s="33"/>
      <c r="AAU67" s="33"/>
      <c r="AAV67" s="33"/>
      <c r="AAW67" s="33"/>
      <c r="AAX67" s="33"/>
      <c r="AAY67" s="33"/>
      <c r="AAZ67" s="33"/>
      <c r="ABA67" s="33"/>
      <c r="ABB67" s="33"/>
      <c r="ABC67" s="33"/>
      <c r="ABD67" s="33"/>
      <c r="ABE67" s="33"/>
      <c r="ABF67" s="33"/>
      <c r="ABG67" s="33"/>
      <c r="ABH67" s="33"/>
      <c r="ABI67" s="33"/>
      <c r="ABJ67" s="33"/>
      <c r="ABK67" s="33"/>
      <c r="ABL67" s="33"/>
      <c r="ABM67" s="33"/>
      <c r="ABN67" s="33"/>
      <c r="ABO67" s="33"/>
      <c r="ABP67" s="33"/>
      <c r="ABQ67" s="33"/>
      <c r="ABR67" s="33"/>
      <c r="ABS67" s="33"/>
      <c r="ABT67" s="33"/>
      <c r="ABU67" s="33"/>
      <c r="ABV67" s="33"/>
      <c r="ABW67" s="33"/>
      <c r="ABX67" s="33"/>
      <c r="ABY67" s="33"/>
      <c r="ABZ67" s="33"/>
      <c r="ACA67" s="33"/>
      <c r="ACB67" s="33"/>
      <c r="ACC67" s="33"/>
      <c r="ACD67" s="33"/>
      <c r="ACE67" s="33"/>
      <c r="ACF67" s="33"/>
      <c r="ACG67" s="33"/>
      <c r="ACH67" s="33"/>
      <c r="ACI67" s="33"/>
      <c r="ACJ67" s="33"/>
      <c r="ACK67" s="33"/>
      <c r="ACL67" s="33"/>
      <c r="ACM67" s="33"/>
      <c r="ACN67" s="33"/>
      <c r="ACO67" s="33"/>
      <c r="ACP67" s="33"/>
      <c r="ACQ67" s="33"/>
      <c r="ACR67" s="33"/>
      <c r="ACS67" s="33"/>
      <c r="ACT67" s="33"/>
      <c r="ACU67" s="33"/>
      <c r="ACV67" s="33"/>
      <c r="ACW67" s="33"/>
      <c r="ACX67" s="33"/>
      <c r="ACY67" s="33"/>
      <c r="ACZ67" s="33"/>
      <c r="ADA67" s="33"/>
      <c r="ADB67" s="33"/>
      <c r="ADC67" s="33"/>
      <c r="ADD67" s="33"/>
      <c r="ADE67" s="33"/>
      <c r="ADF67" s="33"/>
      <c r="ADG67" s="33"/>
      <c r="ADH67" s="33"/>
      <c r="ADI67" s="33"/>
      <c r="ADJ67" s="33"/>
      <c r="ADK67" s="33"/>
      <c r="ADL67" s="33"/>
      <c r="ADM67" s="33"/>
      <c r="ADN67" s="33"/>
      <c r="ADO67" s="33"/>
      <c r="ADP67" s="33"/>
      <c r="ADQ67" s="33"/>
      <c r="ADR67" s="33"/>
      <c r="ADS67" s="33"/>
      <c r="ADT67" s="33"/>
      <c r="ADU67" s="33"/>
      <c r="ADV67" s="33"/>
      <c r="ADW67" s="33"/>
      <c r="ADX67" s="33"/>
      <c r="ADY67" s="33"/>
      <c r="ADZ67" s="33"/>
      <c r="AEA67" s="33"/>
      <c r="AEB67" s="33"/>
      <c r="AEC67" s="33"/>
      <c r="AED67" s="33"/>
      <c r="AEE67" s="33"/>
      <c r="AEF67" s="33"/>
      <c r="AEG67" s="33"/>
      <c r="AEH67" s="33"/>
      <c r="AEI67" s="33"/>
      <c r="AEJ67" s="33"/>
      <c r="AEK67" s="33"/>
      <c r="AEL67" s="33"/>
      <c r="AEM67" s="33"/>
      <c r="AEN67" s="33"/>
      <c r="AEO67" s="33"/>
      <c r="AEP67" s="33"/>
      <c r="AEQ67" s="33"/>
      <c r="AER67" s="33"/>
      <c r="AES67" s="33"/>
      <c r="AET67" s="33"/>
      <c r="AEU67" s="33"/>
      <c r="AEV67" s="33"/>
      <c r="AEW67" s="33"/>
      <c r="AEX67" s="33"/>
      <c r="AEY67" s="33"/>
      <c r="AEZ67" s="33"/>
      <c r="AFA67" s="33"/>
      <c r="AFB67" s="33"/>
      <c r="AFC67" s="33"/>
      <c r="AFD67" s="33"/>
      <c r="AFE67" s="33"/>
      <c r="AFF67" s="33"/>
      <c r="AFG67" s="33"/>
      <c r="AFH67" s="33"/>
      <c r="AFI67" s="33"/>
      <c r="AFJ67" s="33"/>
      <c r="AFK67" s="33"/>
      <c r="AFL67" s="33"/>
      <c r="AFM67" s="33"/>
      <c r="AFN67" s="33"/>
      <c r="AFO67" s="33"/>
      <c r="AFP67" s="33"/>
      <c r="AFQ67" s="33"/>
      <c r="AFR67" s="33"/>
      <c r="AFS67" s="33"/>
      <c r="AFT67" s="33"/>
      <c r="AFU67" s="33"/>
      <c r="AFV67" s="33"/>
      <c r="AFW67" s="33"/>
      <c r="AFX67" s="33"/>
      <c r="AFY67" s="33"/>
      <c r="AFZ67" s="33"/>
      <c r="AGA67" s="33"/>
      <c r="AGB67" s="33"/>
      <c r="AGC67" s="33"/>
      <c r="AGD67" s="33"/>
      <c r="AGE67" s="33"/>
      <c r="AGF67" s="33"/>
      <c r="AGG67" s="33"/>
      <c r="AGH67" s="33"/>
      <c r="AGI67" s="33"/>
      <c r="AGJ67" s="33"/>
      <c r="AGK67" s="33"/>
      <c r="AGL67" s="33"/>
      <c r="AGM67" s="33"/>
      <c r="AGN67" s="33"/>
      <c r="AGO67" s="33"/>
      <c r="AGP67" s="33"/>
      <c r="AGQ67" s="33"/>
      <c r="AGR67" s="33"/>
      <c r="AGS67" s="33"/>
      <c r="AGT67" s="33"/>
      <c r="AGU67" s="33"/>
      <c r="AGV67" s="33"/>
      <c r="AGW67" s="33"/>
      <c r="AGX67" s="33"/>
      <c r="AGY67" s="33"/>
      <c r="AGZ67" s="33"/>
      <c r="AHA67" s="33"/>
      <c r="AHB67" s="33"/>
      <c r="AHC67" s="33"/>
      <c r="AHD67" s="33"/>
      <c r="AHE67" s="33"/>
      <c r="AHF67" s="33"/>
      <c r="AHG67" s="33"/>
      <c r="AHH67" s="33"/>
      <c r="AHI67" s="33"/>
      <c r="AHJ67" s="33"/>
      <c r="AHK67" s="33"/>
      <c r="AHL67" s="33"/>
      <c r="AHM67" s="33"/>
      <c r="AHN67" s="33"/>
      <c r="AHO67" s="33"/>
      <c r="AHP67" s="33"/>
      <c r="AHQ67" s="33"/>
      <c r="AHR67" s="33"/>
      <c r="AHS67" s="33"/>
      <c r="AHT67" s="33"/>
      <c r="AHU67" s="33"/>
      <c r="AHV67" s="33"/>
      <c r="AHW67" s="33"/>
      <c r="AHX67" s="33"/>
      <c r="AHY67" s="33"/>
      <c r="AHZ67" s="33"/>
      <c r="AIA67" s="33"/>
      <c r="AIB67" s="33"/>
      <c r="AIC67" s="33"/>
      <c r="AID67" s="33"/>
      <c r="AIE67" s="33"/>
      <c r="AIF67" s="33"/>
      <c r="AIG67" s="33"/>
      <c r="AIH67" s="33"/>
      <c r="AII67" s="33"/>
      <c r="AIJ67" s="33"/>
      <c r="AIK67" s="33"/>
      <c r="AIL67" s="33"/>
      <c r="AIM67" s="33"/>
      <c r="AIN67" s="33"/>
      <c r="AIO67" s="33"/>
      <c r="AIP67" s="33"/>
      <c r="AIQ67" s="33"/>
      <c r="AIR67" s="33"/>
      <c r="AIS67" s="33"/>
      <c r="AIT67" s="33"/>
      <c r="AIU67" s="33"/>
      <c r="AIV67" s="33"/>
      <c r="AIW67" s="33"/>
      <c r="AIX67" s="33"/>
      <c r="AIY67" s="33"/>
      <c r="AIZ67" s="33"/>
      <c r="AJA67" s="33"/>
      <c r="AJB67" s="33"/>
      <c r="AJC67" s="33"/>
      <c r="AJD67" s="33"/>
      <c r="AJE67" s="33"/>
      <c r="AJF67" s="33"/>
      <c r="AJG67" s="33"/>
      <c r="AJH67" s="33"/>
      <c r="AJI67" s="33"/>
      <c r="AJJ67" s="33"/>
      <c r="AJK67" s="33"/>
      <c r="AJL67" s="33"/>
      <c r="AJM67" s="33"/>
      <c r="AJN67" s="33"/>
      <c r="AJO67" s="33"/>
      <c r="AJP67" s="33"/>
      <c r="AJQ67" s="33"/>
      <c r="AJR67" s="33"/>
      <c r="AJS67" s="33"/>
      <c r="AJT67" s="33"/>
      <c r="AJU67" s="33"/>
      <c r="AJV67" s="33"/>
      <c r="AJW67" s="33"/>
      <c r="AJX67" s="33"/>
      <c r="AJY67" s="33"/>
      <c r="AJZ67" s="33"/>
      <c r="AKA67" s="33"/>
      <c r="AKB67" s="33"/>
      <c r="AKC67" s="33"/>
      <c r="AKD67" s="33"/>
      <c r="AKE67" s="33"/>
      <c r="AKF67" s="33"/>
      <c r="AKG67" s="33"/>
      <c r="AKH67" s="33"/>
      <c r="AKI67" s="33"/>
      <c r="AKJ67" s="33"/>
      <c r="AKK67" s="33"/>
      <c r="AKL67" s="33"/>
      <c r="AKM67" s="33"/>
      <c r="AKN67" s="33"/>
      <c r="AKO67" s="33"/>
      <c r="AKP67" s="33"/>
      <c r="AKQ67" s="33"/>
      <c r="AKR67" s="33"/>
      <c r="AKS67" s="33"/>
      <c r="AKT67" s="33"/>
      <c r="AKU67" s="33"/>
      <c r="AKV67" s="33"/>
      <c r="AKW67" s="33"/>
      <c r="AKX67" s="33"/>
      <c r="AKY67" s="33"/>
      <c r="AKZ67" s="33"/>
      <c r="ALA67" s="33"/>
      <c r="ALB67" s="33"/>
      <c r="ALC67" s="33"/>
      <c r="ALD67" s="33"/>
      <c r="ALE67" s="33"/>
      <c r="ALF67" s="33"/>
      <c r="ALG67" s="33"/>
      <c r="ALH67" s="33"/>
      <c r="ALI67" s="33"/>
      <c r="ALJ67" s="33"/>
      <c r="ALK67" s="33"/>
      <c r="ALL67" s="33"/>
      <c r="ALM67" s="33"/>
      <c r="ALN67" s="33"/>
      <c r="ALO67" s="33"/>
      <c r="ALP67" s="33"/>
      <c r="ALQ67" s="33"/>
      <c r="ALR67" s="33"/>
      <c r="ALS67" s="33"/>
      <c r="ALT67" s="33"/>
      <c r="ALU67" s="33"/>
      <c r="ALV67" s="33"/>
      <c r="ALW67" s="33"/>
      <c r="ALX67" s="33"/>
      <c r="ALY67" s="33"/>
      <c r="ALZ67" s="33"/>
      <c r="AMA67" s="33"/>
      <c r="AMB67" s="33"/>
      <c r="AMC67" s="33"/>
      <c r="AMD67" s="33"/>
      <c r="AME67" s="33"/>
      <c r="AMF67" s="33"/>
      <c r="AMG67" s="33"/>
      <c r="AMH67" s="33"/>
      <c r="AMI67" s="33"/>
      <c r="AMJ67" s="33"/>
      <c r="AMK67" s="33"/>
    </row>
    <row r="68" spans="1:1025" s="34" customFormat="1" ht="30.75" customHeight="1">
      <c r="A68" s="279" t="s">
        <v>10</v>
      </c>
      <c r="B68" s="280" t="s">
        <v>227</v>
      </c>
      <c r="C68" s="287" t="s">
        <v>225</v>
      </c>
      <c r="D68" s="289"/>
      <c r="E68" s="350">
        <v>0</v>
      </c>
      <c r="F68" s="351"/>
      <c r="G68" s="332">
        <f>ROUND((E68*E69)-((E68*E69)*E70),2)</f>
        <v>0</v>
      </c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  <c r="IX68" s="33"/>
      <c r="IY68" s="33"/>
      <c r="IZ68" s="33"/>
      <c r="JA68" s="33"/>
      <c r="JB68" s="33"/>
      <c r="JC68" s="33"/>
      <c r="JD68" s="33"/>
      <c r="JE68" s="33"/>
      <c r="JF68" s="33"/>
      <c r="JG68" s="33"/>
      <c r="JH68" s="33"/>
      <c r="JI68" s="33"/>
      <c r="JJ68" s="33"/>
      <c r="JK68" s="33"/>
      <c r="JL68" s="33"/>
      <c r="JM68" s="33"/>
      <c r="JN68" s="33"/>
      <c r="JO68" s="33"/>
      <c r="JP68" s="33"/>
      <c r="JQ68" s="33"/>
      <c r="JR68" s="33"/>
      <c r="JS68" s="33"/>
      <c r="JT68" s="33"/>
      <c r="JU68" s="33"/>
      <c r="JV68" s="33"/>
      <c r="JW68" s="33"/>
      <c r="JX68" s="33"/>
      <c r="JY68" s="33"/>
      <c r="JZ68" s="33"/>
      <c r="KA68" s="33"/>
      <c r="KB68" s="33"/>
      <c r="KC68" s="33"/>
      <c r="KD68" s="33"/>
      <c r="KE68" s="33"/>
      <c r="KF68" s="33"/>
      <c r="KG68" s="33"/>
      <c r="KH68" s="33"/>
      <c r="KI68" s="33"/>
      <c r="KJ68" s="33"/>
      <c r="KK68" s="33"/>
      <c r="KL68" s="33"/>
      <c r="KM68" s="33"/>
      <c r="KN68" s="33"/>
      <c r="KO68" s="33"/>
      <c r="KP68" s="33"/>
      <c r="KQ68" s="33"/>
      <c r="KR68" s="33"/>
      <c r="KS68" s="33"/>
      <c r="KT68" s="33"/>
      <c r="KU68" s="33"/>
      <c r="KV68" s="33"/>
      <c r="KW68" s="33"/>
      <c r="KX68" s="33"/>
      <c r="KY68" s="33"/>
      <c r="KZ68" s="33"/>
      <c r="LA68" s="33"/>
      <c r="LB68" s="33"/>
      <c r="LC68" s="33"/>
      <c r="LD68" s="33"/>
      <c r="LE68" s="33"/>
      <c r="LF68" s="33"/>
      <c r="LG68" s="33"/>
      <c r="LH68" s="33"/>
      <c r="LI68" s="33"/>
      <c r="LJ68" s="33"/>
      <c r="LK68" s="33"/>
      <c r="LL68" s="33"/>
      <c r="LM68" s="33"/>
      <c r="LN68" s="33"/>
      <c r="LO68" s="33"/>
      <c r="LP68" s="33"/>
      <c r="LQ68" s="33"/>
      <c r="LR68" s="33"/>
      <c r="LS68" s="33"/>
      <c r="LT68" s="33"/>
      <c r="LU68" s="33"/>
      <c r="LV68" s="33"/>
      <c r="LW68" s="33"/>
      <c r="LX68" s="33"/>
      <c r="LY68" s="33"/>
      <c r="LZ68" s="33"/>
      <c r="MA68" s="33"/>
      <c r="MB68" s="33"/>
      <c r="MC68" s="33"/>
      <c r="MD68" s="33"/>
      <c r="ME68" s="33"/>
      <c r="MF68" s="33"/>
      <c r="MG68" s="33"/>
      <c r="MH68" s="33"/>
      <c r="MI68" s="33"/>
      <c r="MJ68" s="33"/>
      <c r="MK68" s="33"/>
      <c r="ML68" s="33"/>
      <c r="MM68" s="33"/>
      <c r="MN68" s="33"/>
      <c r="MO68" s="33"/>
      <c r="MP68" s="33"/>
      <c r="MQ68" s="33"/>
      <c r="MR68" s="33"/>
      <c r="MS68" s="33"/>
      <c r="MT68" s="33"/>
      <c r="MU68" s="33"/>
      <c r="MV68" s="33"/>
      <c r="MW68" s="33"/>
      <c r="MX68" s="33"/>
      <c r="MY68" s="33"/>
      <c r="MZ68" s="33"/>
      <c r="NA68" s="33"/>
      <c r="NB68" s="33"/>
      <c r="NC68" s="33"/>
      <c r="ND68" s="33"/>
      <c r="NE68" s="33"/>
      <c r="NF68" s="33"/>
      <c r="NG68" s="33"/>
      <c r="NH68" s="33"/>
      <c r="NI68" s="33"/>
      <c r="NJ68" s="33"/>
      <c r="NK68" s="33"/>
      <c r="NL68" s="33"/>
      <c r="NM68" s="33"/>
      <c r="NN68" s="33"/>
      <c r="NO68" s="33"/>
      <c r="NP68" s="33"/>
      <c r="NQ68" s="33"/>
      <c r="NR68" s="33"/>
      <c r="NS68" s="33"/>
      <c r="NT68" s="33"/>
      <c r="NU68" s="33"/>
      <c r="NV68" s="33"/>
      <c r="NW68" s="33"/>
      <c r="NX68" s="33"/>
      <c r="NY68" s="33"/>
      <c r="NZ68" s="33"/>
      <c r="OA68" s="33"/>
      <c r="OB68" s="33"/>
      <c r="OC68" s="33"/>
      <c r="OD68" s="33"/>
      <c r="OE68" s="33"/>
      <c r="OF68" s="33"/>
      <c r="OG68" s="33"/>
      <c r="OH68" s="33"/>
      <c r="OI68" s="33"/>
      <c r="OJ68" s="33"/>
      <c r="OK68" s="33"/>
      <c r="OL68" s="33"/>
      <c r="OM68" s="33"/>
      <c r="ON68" s="33"/>
      <c r="OO68" s="33"/>
      <c r="OP68" s="33"/>
      <c r="OQ68" s="33"/>
      <c r="OR68" s="33"/>
      <c r="OS68" s="33"/>
      <c r="OT68" s="33"/>
      <c r="OU68" s="33"/>
      <c r="OV68" s="33"/>
      <c r="OW68" s="33"/>
      <c r="OX68" s="33"/>
      <c r="OY68" s="33"/>
      <c r="OZ68" s="33"/>
      <c r="PA68" s="33"/>
      <c r="PB68" s="33"/>
      <c r="PC68" s="33"/>
      <c r="PD68" s="33"/>
      <c r="PE68" s="33"/>
      <c r="PF68" s="33"/>
      <c r="PG68" s="33"/>
      <c r="PH68" s="33"/>
      <c r="PI68" s="33"/>
      <c r="PJ68" s="33"/>
      <c r="PK68" s="33"/>
      <c r="PL68" s="33"/>
      <c r="PM68" s="33"/>
      <c r="PN68" s="33"/>
      <c r="PO68" s="33"/>
      <c r="PP68" s="33"/>
      <c r="PQ68" s="33"/>
      <c r="PR68" s="33"/>
      <c r="PS68" s="33"/>
      <c r="PT68" s="33"/>
      <c r="PU68" s="33"/>
      <c r="PV68" s="33"/>
      <c r="PW68" s="33"/>
      <c r="PX68" s="33"/>
      <c r="PY68" s="33"/>
      <c r="PZ68" s="33"/>
      <c r="QA68" s="33"/>
      <c r="QB68" s="33"/>
      <c r="QC68" s="33"/>
      <c r="QD68" s="33"/>
      <c r="QE68" s="33"/>
      <c r="QF68" s="33"/>
      <c r="QG68" s="33"/>
      <c r="QH68" s="33"/>
      <c r="QI68" s="33"/>
      <c r="QJ68" s="33"/>
      <c r="QK68" s="33"/>
      <c r="QL68" s="33"/>
      <c r="QM68" s="33"/>
      <c r="QN68" s="33"/>
      <c r="QO68" s="33"/>
      <c r="QP68" s="33"/>
      <c r="QQ68" s="33"/>
      <c r="QR68" s="33"/>
      <c r="QS68" s="33"/>
      <c r="QT68" s="33"/>
      <c r="QU68" s="33"/>
      <c r="QV68" s="33"/>
      <c r="QW68" s="33"/>
      <c r="QX68" s="33"/>
      <c r="QY68" s="33"/>
      <c r="QZ68" s="33"/>
      <c r="RA68" s="33"/>
      <c r="RB68" s="33"/>
      <c r="RC68" s="33"/>
      <c r="RD68" s="33"/>
      <c r="RE68" s="33"/>
      <c r="RF68" s="33"/>
      <c r="RG68" s="33"/>
      <c r="RH68" s="33"/>
      <c r="RI68" s="33"/>
      <c r="RJ68" s="33"/>
      <c r="RK68" s="33"/>
      <c r="RL68" s="33"/>
      <c r="RM68" s="33"/>
      <c r="RN68" s="33"/>
      <c r="RO68" s="33"/>
      <c r="RP68" s="33"/>
      <c r="RQ68" s="33"/>
      <c r="RR68" s="33"/>
      <c r="RS68" s="33"/>
      <c r="RT68" s="33"/>
      <c r="RU68" s="33"/>
      <c r="RV68" s="33"/>
      <c r="RW68" s="33"/>
      <c r="RX68" s="33"/>
      <c r="RY68" s="33"/>
      <c r="RZ68" s="33"/>
      <c r="SA68" s="33"/>
      <c r="SB68" s="33"/>
      <c r="SC68" s="33"/>
      <c r="SD68" s="33"/>
      <c r="SE68" s="33"/>
      <c r="SF68" s="33"/>
      <c r="SG68" s="33"/>
      <c r="SH68" s="33"/>
      <c r="SI68" s="33"/>
      <c r="SJ68" s="33"/>
      <c r="SK68" s="33"/>
      <c r="SL68" s="33"/>
      <c r="SM68" s="33"/>
      <c r="SN68" s="33"/>
      <c r="SO68" s="33"/>
      <c r="SP68" s="33"/>
      <c r="SQ68" s="33"/>
      <c r="SR68" s="33"/>
      <c r="SS68" s="33"/>
      <c r="ST68" s="33"/>
      <c r="SU68" s="33"/>
      <c r="SV68" s="33"/>
      <c r="SW68" s="33"/>
      <c r="SX68" s="33"/>
      <c r="SY68" s="33"/>
      <c r="SZ68" s="33"/>
      <c r="TA68" s="33"/>
      <c r="TB68" s="33"/>
      <c r="TC68" s="33"/>
      <c r="TD68" s="33"/>
      <c r="TE68" s="33"/>
      <c r="TF68" s="33"/>
      <c r="TG68" s="33"/>
      <c r="TH68" s="33"/>
      <c r="TI68" s="33"/>
      <c r="TJ68" s="33"/>
      <c r="TK68" s="33"/>
      <c r="TL68" s="33"/>
      <c r="TM68" s="33"/>
      <c r="TN68" s="33"/>
      <c r="TO68" s="33"/>
      <c r="TP68" s="33"/>
      <c r="TQ68" s="33"/>
      <c r="TR68" s="33"/>
      <c r="TS68" s="33"/>
      <c r="TT68" s="33"/>
      <c r="TU68" s="33"/>
      <c r="TV68" s="33"/>
      <c r="TW68" s="33"/>
      <c r="TX68" s="33"/>
      <c r="TY68" s="33"/>
      <c r="TZ68" s="33"/>
      <c r="UA68" s="33"/>
      <c r="UB68" s="33"/>
      <c r="UC68" s="33"/>
      <c r="UD68" s="33"/>
      <c r="UE68" s="33"/>
      <c r="UF68" s="33"/>
      <c r="UG68" s="33"/>
      <c r="UH68" s="33"/>
      <c r="UI68" s="33"/>
      <c r="UJ68" s="33"/>
      <c r="UK68" s="33"/>
      <c r="UL68" s="33"/>
      <c r="UM68" s="33"/>
      <c r="UN68" s="33"/>
      <c r="UO68" s="33"/>
      <c r="UP68" s="33"/>
      <c r="UQ68" s="33"/>
      <c r="UR68" s="33"/>
      <c r="US68" s="33"/>
      <c r="UT68" s="33"/>
      <c r="UU68" s="33"/>
      <c r="UV68" s="33"/>
      <c r="UW68" s="33"/>
      <c r="UX68" s="33"/>
      <c r="UY68" s="33"/>
      <c r="UZ68" s="33"/>
      <c r="VA68" s="33"/>
      <c r="VB68" s="33"/>
      <c r="VC68" s="33"/>
      <c r="VD68" s="33"/>
      <c r="VE68" s="33"/>
      <c r="VF68" s="33"/>
      <c r="VG68" s="33"/>
      <c r="VH68" s="33"/>
      <c r="VI68" s="33"/>
      <c r="VJ68" s="33"/>
      <c r="VK68" s="33"/>
      <c r="VL68" s="33"/>
      <c r="VM68" s="33"/>
      <c r="VN68" s="33"/>
      <c r="VO68" s="33"/>
      <c r="VP68" s="33"/>
      <c r="VQ68" s="33"/>
      <c r="VR68" s="33"/>
      <c r="VS68" s="33"/>
      <c r="VT68" s="33"/>
      <c r="VU68" s="33"/>
      <c r="VV68" s="33"/>
      <c r="VW68" s="33"/>
      <c r="VX68" s="33"/>
      <c r="VY68" s="33"/>
      <c r="VZ68" s="33"/>
      <c r="WA68" s="33"/>
      <c r="WB68" s="33"/>
      <c r="WC68" s="33"/>
      <c r="WD68" s="33"/>
      <c r="WE68" s="33"/>
      <c r="WF68" s="33"/>
      <c r="WG68" s="33"/>
      <c r="WH68" s="33"/>
      <c r="WI68" s="33"/>
      <c r="WJ68" s="33"/>
      <c r="WK68" s="33"/>
      <c r="WL68" s="33"/>
      <c r="WM68" s="33"/>
      <c r="WN68" s="33"/>
      <c r="WO68" s="33"/>
      <c r="WP68" s="33"/>
      <c r="WQ68" s="33"/>
      <c r="WR68" s="33"/>
      <c r="WS68" s="33"/>
      <c r="WT68" s="33"/>
      <c r="WU68" s="33"/>
      <c r="WV68" s="33"/>
      <c r="WW68" s="33"/>
      <c r="WX68" s="33"/>
      <c r="WY68" s="33"/>
      <c r="WZ68" s="33"/>
      <c r="XA68" s="33"/>
      <c r="XB68" s="33"/>
      <c r="XC68" s="33"/>
      <c r="XD68" s="33"/>
      <c r="XE68" s="33"/>
      <c r="XF68" s="33"/>
      <c r="XG68" s="33"/>
      <c r="XH68" s="33"/>
      <c r="XI68" s="33"/>
      <c r="XJ68" s="33"/>
      <c r="XK68" s="33"/>
      <c r="XL68" s="33"/>
      <c r="XM68" s="33"/>
      <c r="XN68" s="33"/>
      <c r="XO68" s="33"/>
      <c r="XP68" s="33"/>
      <c r="XQ68" s="33"/>
      <c r="XR68" s="33"/>
      <c r="XS68" s="33"/>
      <c r="XT68" s="33"/>
      <c r="XU68" s="33"/>
      <c r="XV68" s="33"/>
      <c r="XW68" s="33"/>
      <c r="XX68" s="33"/>
      <c r="XY68" s="33"/>
      <c r="XZ68" s="33"/>
      <c r="YA68" s="33"/>
      <c r="YB68" s="33"/>
      <c r="YC68" s="33"/>
      <c r="YD68" s="33"/>
      <c r="YE68" s="33"/>
      <c r="YF68" s="33"/>
      <c r="YG68" s="33"/>
      <c r="YH68" s="33"/>
      <c r="YI68" s="33"/>
      <c r="YJ68" s="33"/>
      <c r="YK68" s="33"/>
      <c r="YL68" s="33"/>
      <c r="YM68" s="33"/>
      <c r="YN68" s="33"/>
      <c r="YO68" s="33"/>
      <c r="YP68" s="33"/>
      <c r="YQ68" s="33"/>
      <c r="YR68" s="33"/>
      <c r="YS68" s="33"/>
      <c r="YT68" s="33"/>
      <c r="YU68" s="33"/>
      <c r="YV68" s="33"/>
      <c r="YW68" s="33"/>
      <c r="YX68" s="33"/>
      <c r="YY68" s="33"/>
      <c r="YZ68" s="33"/>
      <c r="ZA68" s="33"/>
      <c r="ZB68" s="33"/>
      <c r="ZC68" s="33"/>
      <c r="ZD68" s="33"/>
      <c r="ZE68" s="33"/>
      <c r="ZF68" s="33"/>
      <c r="ZG68" s="33"/>
      <c r="ZH68" s="33"/>
      <c r="ZI68" s="33"/>
      <c r="ZJ68" s="33"/>
      <c r="ZK68" s="33"/>
      <c r="ZL68" s="33"/>
      <c r="ZM68" s="33"/>
      <c r="ZN68" s="33"/>
      <c r="ZO68" s="33"/>
      <c r="ZP68" s="33"/>
      <c r="ZQ68" s="33"/>
      <c r="ZR68" s="33"/>
      <c r="ZS68" s="33"/>
      <c r="ZT68" s="33"/>
      <c r="ZU68" s="33"/>
      <c r="ZV68" s="33"/>
      <c r="ZW68" s="33"/>
      <c r="ZX68" s="33"/>
      <c r="ZY68" s="33"/>
      <c r="ZZ68" s="33"/>
      <c r="AAA68" s="33"/>
      <c r="AAB68" s="33"/>
      <c r="AAC68" s="33"/>
      <c r="AAD68" s="33"/>
      <c r="AAE68" s="33"/>
      <c r="AAF68" s="33"/>
      <c r="AAG68" s="33"/>
      <c r="AAH68" s="33"/>
      <c r="AAI68" s="33"/>
      <c r="AAJ68" s="33"/>
      <c r="AAK68" s="33"/>
      <c r="AAL68" s="33"/>
      <c r="AAM68" s="33"/>
      <c r="AAN68" s="33"/>
      <c r="AAO68" s="33"/>
      <c r="AAP68" s="33"/>
      <c r="AAQ68" s="33"/>
      <c r="AAR68" s="33"/>
      <c r="AAS68" s="33"/>
      <c r="AAT68" s="33"/>
      <c r="AAU68" s="33"/>
      <c r="AAV68" s="33"/>
      <c r="AAW68" s="33"/>
      <c r="AAX68" s="33"/>
      <c r="AAY68" s="33"/>
      <c r="AAZ68" s="33"/>
      <c r="ABA68" s="33"/>
      <c r="ABB68" s="33"/>
      <c r="ABC68" s="33"/>
      <c r="ABD68" s="33"/>
      <c r="ABE68" s="33"/>
      <c r="ABF68" s="33"/>
      <c r="ABG68" s="33"/>
      <c r="ABH68" s="33"/>
      <c r="ABI68" s="33"/>
      <c r="ABJ68" s="33"/>
      <c r="ABK68" s="33"/>
      <c r="ABL68" s="33"/>
      <c r="ABM68" s="33"/>
      <c r="ABN68" s="33"/>
      <c r="ABO68" s="33"/>
      <c r="ABP68" s="33"/>
      <c r="ABQ68" s="33"/>
      <c r="ABR68" s="33"/>
      <c r="ABS68" s="33"/>
      <c r="ABT68" s="33"/>
      <c r="ABU68" s="33"/>
      <c r="ABV68" s="33"/>
      <c r="ABW68" s="33"/>
      <c r="ABX68" s="33"/>
      <c r="ABY68" s="33"/>
      <c r="ABZ68" s="33"/>
      <c r="ACA68" s="33"/>
      <c r="ACB68" s="33"/>
      <c r="ACC68" s="33"/>
      <c r="ACD68" s="33"/>
      <c r="ACE68" s="33"/>
      <c r="ACF68" s="33"/>
      <c r="ACG68" s="33"/>
      <c r="ACH68" s="33"/>
      <c r="ACI68" s="33"/>
      <c r="ACJ68" s="33"/>
      <c r="ACK68" s="33"/>
      <c r="ACL68" s="33"/>
      <c r="ACM68" s="33"/>
      <c r="ACN68" s="33"/>
      <c r="ACO68" s="33"/>
      <c r="ACP68" s="33"/>
      <c r="ACQ68" s="33"/>
      <c r="ACR68" s="33"/>
      <c r="ACS68" s="33"/>
      <c r="ACT68" s="33"/>
      <c r="ACU68" s="33"/>
      <c r="ACV68" s="33"/>
      <c r="ACW68" s="33"/>
      <c r="ACX68" s="33"/>
      <c r="ACY68" s="33"/>
      <c r="ACZ68" s="33"/>
      <c r="ADA68" s="33"/>
      <c r="ADB68" s="33"/>
      <c r="ADC68" s="33"/>
      <c r="ADD68" s="33"/>
      <c r="ADE68" s="33"/>
      <c r="ADF68" s="33"/>
      <c r="ADG68" s="33"/>
      <c r="ADH68" s="33"/>
      <c r="ADI68" s="33"/>
      <c r="ADJ68" s="33"/>
      <c r="ADK68" s="33"/>
      <c r="ADL68" s="33"/>
      <c r="ADM68" s="33"/>
      <c r="ADN68" s="33"/>
      <c r="ADO68" s="33"/>
      <c r="ADP68" s="33"/>
      <c r="ADQ68" s="33"/>
      <c r="ADR68" s="33"/>
      <c r="ADS68" s="33"/>
      <c r="ADT68" s="33"/>
      <c r="ADU68" s="33"/>
      <c r="ADV68" s="33"/>
      <c r="ADW68" s="33"/>
      <c r="ADX68" s="33"/>
      <c r="ADY68" s="33"/>
      <c r="ADZ68" s="33"/>
      <c r="AEA68" s="33"/>
      <c r="AEB68" s="33"/>
      <c r="AEC68" s="33"/>
      <c r="AED68" s="33"/>
      <c r="AEE68" s="33"/>
      <c r="AEF68" s="33"/>
      <c r="AEG68" s="33"/>
      <c r="AEH68" s="33"/>
      <c r="AEI68" s="33"/>
      <c r="AEJ68" s="33"/>
      <c r="AEK68" s="33"/>
      <c r="AEL68" s="33"/>
      <c r="AEM68" s="33"/>
      <c r="AEN68" s="33"/>
      <c r="AEO68" s="33"/>
      <c r="AEP68" s="33"/>
      <c r="AEQ68" s="33"/>
      <c r="AER68" s="33"/>
      <c r="AES68" s="33"/>
      <c r="AET68" s="33"/>
      <c r="AEU68" s="33"/>
      <c r="AEV68" s="33"/>
      <c r="AEW68" s="33"/>
      <c r="AEX68" s="33"/>
      <c r="AEY68" s="33"/>
      <c r="AEZ68" s="33"/>
      <c r="AFA68" s="33"/>
      <c r="AFB68" s="33"/>
      <c r="AFC68" s="33"/>
      <c r="AFD68" s="33"/>
      <c r="AFE68" s="33"/>
      <c r="AFF68" s="33"/>
      <c r="AFG68" s="33"/>
      <c r="AFH68" s="33"/>
      <c r="AFI68" s="33"/>
      <c r="AFJ68" s="33"/>
      <c r="AFK68" s="33"/>
      <c r="AFL68" s="33"/>
      <c r="AFM68" s="33"/>
      <c r="AFN68" s="33"/>
      <c r="AFO68" s="33"/>
      <c r="AFP68" s="33"/>
      <c r="AFQ68" s="33"/>
      <c r="AFR68" s="33"/>
      <c r="AFS68" s="33"/>
      <c r="AFT68" s="33"/>
      <c r="AFU68" s="33"/>
      <c r="AFV68" s="33"/>
      <c r="AFW68" s="33"/>
      <c r="AFX68" s="33"/>
      <c r="AFY68" s="33"/>
      <c r="AFZ68" s="33"/>
      <c r="AGA68" s="33"/>
      <c r="AGB68" s="33"/>
      <c r="AGC68" s="33"/>
      <c r="AGD68" s="33"/>
      <c r="AGE68" s="33"/>
      <c r="AGF68" s="33"/>
      <c r="AGG68" s="33"/>
      <c r="AGH68" s="33"/>
      <c r="AGI68" s="33"/>
      <c r="AGJ68" s="33"/>
      <c r="AGK68" s="33"/>
      <c r="AGL68" s="33"/>
      <c r="AGM68" s="33"/>
      <c r="AGN68" s="33"/>
      <c r="AGO68" s="33"/>
      <c r="AGP68" s="33"/>
      <c r="AGQ68" s="33"/>
      <c r="AGR68" s="33"/>
      <c r="AGS68" s="33"/>
      <c r="AGT68" s="33"/>
      <c r="AGU68" s="33"/>
      <c r="AGV68" s="33"/>
      <c r="AGW68" s="33"/>
      <c r="AGX68" s="33"/>
      <c r="AGY68" s="33"/>
      <c r="AGZ68" s="33"/>
      <c r="AHA68" s="33"/>
      <c r="AHB68" s="33"/>
      <c r="AHC68" s="33"/>
      <c r="AHD68" s="33"/>
      <c r="AHE68" s="33"/>
      <c r="AHF68" s="33"/>
      <c r="AHG68" s="33"/>
      <c r="AHH68" s="33"/>
      <c r="AHI68" s="33"/>
      <c r="AHJ68" s="33"/>
      <c r="AHK68" s="33"/>
      <c r="AHL68" s="33"/>
      <c r="AHM68" s="33"/>
      <c r="AHN68" s="33"/>
      <c r="AHO68" s="33"/>
      <c r="AHP68" s="33"/>
      <c r="AHQ68" s="33"/>
      <c r="AHR68" s="33"/>
      <c r="AHS68" s="33"/>
      <c r="AHT68" s="33"/>
      <c r="AHU68" s="33"/>
      <c r="AHV68" s="33"/>
      <c r="AHW68" s="33"/>
      <c r="AHX68" s="33"/>
      <c r="AHY68" s="33"/>
      <c r="AHZ68" s="33"/>
      <c r="AIA68" s="33"/>
      <c r="AIB68" s="33"/>
      <c r="AIC68" s="33"/>
      <c r="AID68" s="33"/>
      <c r="AIE68" s="33"/>
      <c r="AIF68" s="33"/>
      <c r="AIG68" s="33"/>
      <c r="AIH68" s="33"/>
      <c r="AII68" s="33"/>
      <c r="AIJ68" s="33"/>
      <c r="AIK68" s="33"/>
      <c r="AIL68" s="33"/>
      <c r="AIM68" s="33"/>
      <c r="AIN68" s="33"/>
      <c r="AIO68" s="33"/>
      <c r="AIP68" s="33"/>
      <c r="AIQ68" s="33"/>
      <c r="AIR68" s="33"/>
      <c r="AIS68" s="33"/>
      <c r="AIT68" s="33"/>
      <c r="AIU68" s="33"/>
      <c r="AIV68" s="33"/>
      <c r="AIW68" s="33"/>
      <c r="AIX68" s="33"/>
      <c r="AIY68" s="33"/>
      <c r="AIZ68" s="33"/>
      <c r="AJA68" s="33"/>
      <c r="AJB68" s="33"/>
      <c r="AJC68" s="33"/>
      <c r="AJD68" s="33"/>
      <c r="AJE68" s="33"/>
      <c r="AJF68" s="33"/>
      <c r="AJG68" s="33"/>
      <c r="AJH68" s="33"/>
      <c r="AJI68" s="33"/>
      <c r="AJJ68" s="33"/>
      <c r="AJK68" s="33"/>
      <c r="AJL68" s="33"/>
      <c r="AJM68" s="33"/>
      <c r="AJN68" s="33"/>
      <c r="AJO68" s="33"/>
      <c r="AJP68" s="33"/>
      <c r="AJQ68" s="33"/>
      <c r="AJR68" s="33"/>
      <c r="AJS68" s="33"/>
      <c r="AJT68" s="33"/>
      <c r="AJU68" s="33"/>
      <c r="AJV68" s="33"/>
      <c r="AJW68" s="33"/>
      <c r="AJX68" s="33"/>
      <c r="AJY68" s="33"/>
      <c r="AJZ68" s="33"/>
      <c r="AKA68" s="33"/>
      <c r="AKB68" s="33"/>
      <c r="AKC68" s="33"/>
      <c r="AKD68" s="33"/>
      <c r="AKE68" s="33"/>
      <c r="AKF68" s="33"/>
      <c r="AKG68" s="33"/>
      <c r="AKH68" s="33"/>
      <c r="AKI68" s="33"/>
      <c r="AKJ68" s="33"/>
      <c r="AKK68" s="33"/>
      <c r="AKL68" s="33"/>
      <c r="AKM68" s="33"/>
      <c r="AKN68" s="33"/>
      <c r="AKO68" s="33"/>
      <c r="AKP68" s="33"/>
      <c r="AKQ68" s="33"/>
      <c r="AKR68" s="33"/>
      <c r="AKS68" s="33"/>
      <c r="AKT68" s="33"/>
      <c r="AKU68" s="33"/>
      <c r="AKV68" s="33"/>
      <c r="AKW68" s="33"/>
      <c r="AKX68" s="33"/>
      <c r="AKY68" s="33"/>
      <c r="AKZ68" s="33"/>
      <c r="ALA68" s="33"/>
      <c r="ALB68" s="33"/>
      <c r="ALC68" s="33"/>
      <c r="ALD68" s="33"/>
      <c r="ALE68" s="33"/>
      <c r="ALF68" s="33"/>
      <c r="ALG68" s="33"/>
      <c r="ALH68" s="33"/>
      <c r="ALI68" s="33"/>
      <c r="ALJ68" s="33"/>
      <c r="ALK68" s="33"/>
      <c r="ALL68" s="33"/>
      <c r="ALM68" s="33"/>
      <c r="ALN68" s="33"/>
      <c r="ALO68" s="33"/>
      <c r="ALP68" s="33"/>
      <c r="ALQ68" s="33"/>
      <c r="ALR68" s="33"/>
      <c r="ALS68" s="33"/>
      <c r="ALT68" s="33"/>
      <c r="ALU68" s="33"/>
      <c r="ALV68" s="33"/>
      <c r="ALW68" s="33"/>
      <c r="ALX68" s="33"/>
      <c r="ALY68" s="33"/>
      <c r="ALZ68" s="33"/>
      <c r="AMA68" s="33"/>
      <c r="AMB68" s="33"/>
      <c r="AMC68" s="33"/>
      <c r="AMD68" s="33"/>
      <c r="AME68" s="33"/>
      <c r="AMF68" s="33"/>
      <c r="AMG68" s="33"/>
      <c r="AMH68" s="33"/>
      <c r="AMI68" s="33"/>
      <c r="AMJ68" s="33"/>
      <c r="AMK68" s="33"/>
    </row>
    <row r="69" spans="1:1025" s="34" customFormat="1" ht="30.75" customHeight="1">
      <c r="A69" s="279"/>
      <c r="B69" s="280"/>
      <c r="C69" s="287" t="s">
        <v>89</v>
      </c>
      <c r="D69" s="289"/>
      <c r="E69" s="463">
        <v>22</v>
      </c>
      <c r="F69" s="464"/>
      <c r="G69" s="3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  <c r="IX69" s="33"/>
      <c r="IY69" s="33"/>
      <c r="IZ69" s="33"/>
      <c r="JA69" s="33"/>
      <c r="JB69" s="33"/>
      <c r="JC69" s="33"/>
      <c r="JD69" s="33"/>
      <c r="JE69" s="33"/>
      <c r="JF69" s="33"/>
      <c r="JG69" s="33"/>
      <c r="JH69" s="33"/>
      <c r="JI69" s="33"/>
      <c r="JJ69" s="33"/>
      <c r="JK69" s="33"/>
      <c r="JL69" s="33"/>
      <c r="JM69" s="33"/>
      <c r="JN69" s="33"/>
      <c r="JO69" s="33"/>
      <c r="JP69" s="33"/>
      <c r="JQ69" s="33"/>
      <c r="JR69" s="33"/>
      <c r="JS69" s="33"/>
      <c r="JT69" s="33"/>
      <c r="JU69" s="33"/>
      <c r="JV69" s="33"/>
      <c r="JW69" s="33"/>
      <c r="JX69" s="33"/>
      <c r="JY69" s="33"/>
      <c r="JZ69" s="33"/>
      <c r="KA69" s="33"/>
      <c r="KB69" s="33"/>
      <c r="KC69" s="33"/>
      <c r="KD69" s="33"/>
      <c r="KE69" s="33"/>
      <c r="KF69" s="33"/>
      <c r="KG69" s="33"/>
      <c r="KH69" s="33"/>
      <c r="KI69" s="33"/>
      <c r="KJ69" s="33"/>
      <c r="KK69" s="33"/>
      <c r="KL69" s="33"/>
      <c r="KM69" s="33"/>
      <c r="KN69" s="33"/>
      <c r="KO69" s="33"/>
      <c r="KP69" s="33"/>
      <c r="KQ69" s="33"/>
      <c r="KR69" s="33"/>
      <c r="KS69" s="33"/>
      <c r="KT69" s="33"/>
      <c r="KU69" s="33"/>
      <c r="KV69" s="33"/>
      <c r="KW69" s="33"/>
      <c r="KX69" s="33"/>
      <c r="KY69" s="33"/>
      <c r="KZ69" s="33"/>
      <c r="LA69" s="33"/>
      <c r="LB69" s="33"/>
      <c r="LC69" s="33"/>
      <c r="LD69" s="33"/>
      <c r="LE69" s="33"/>
      <c r="LF69" s="33"/>
      <c r="LG69" s="33"/>
      <c r="LH69" s="33"/>
      <c r="LI69" s="33"/>
      <c r="LJ69" s="33"/>
      <c r="LK69" s="33"/>
      <c r="LL69" s="33"/>
      <c r="LM69" s="33"/>
      <c r="LN69" s="33"/>
      <c r="LO69" s="33"/>
      <c r="LP69" s="33"/>
      <c r="LQ69" s="33"/>
      <c r="LR69" s="33"/>
      <c r="LS69" s="33"/>
      <c r="LT69" s="33"/>
      <c r="LU69" s="33"/>
      <c r="LV69" s="33"/>
      <c r="LW69" s="33"/>
      <c r="LX69" s="33"/>
      <c r="LY69" s="33"/>
      <c r="LZ69" s="33"/>
      <c r="MA69" s="33"/>
      <c r="MB69" s="33"/>
      <c r="MC69" s="33"/>
      <c r="MD69" s="33"/>
      <c r="ME69" s="33"/>
      <c r="MF69" s="33"/>
      <c r="MG69" s="33"/>
      <c r="MH69" s="33"/>
      <c r="MI69" s="33"/>
      <c r="MJ69" s="33"/>
      <c r="MK69" s="33"/>
      <c r="ML69" s="33"/>
      <c r="MM69" s="33"/>
      <c r="MN69" s="33"/>
      <c r="MO69" s="33"/>
      <c r="MP69" s="33"/>
      <c r="MQ69" s="33"/>
      <c r="MR69" s="33"/>
      <c r="MS69" s="33"/>
      <c r="MT69" s="33"/>
      <c r="MU69" s="33"/>
      <c r="MV69" s="33"/>
      <c r="MW69" s="33"/>
      <c r="MX69" s="33"/>
      <c r="MY69" s="33"/>
      <c r="MZ69" s="33"/>
      <c r="NA69" s="33"/>
      <c r="NB69" s="33"/>
      <c r="NC69" s="33"/>
      <c r="ND69" s="33"/>
      <c r="NE69" s="33"/>
      <c r="NF69" s="33"/>
      <c r="NG69" s="33"/>
      <c r="NH69" s="33"/>
      <c r="NI69" s="33"/>
      <c r="NJ69" s="33"/>
      <c r="NK69" s="33"/>
      <c r="NL69" s="33"/>
      <c r="NM69" s="33"/>
      <c r="NN69" s="33"/>
      <c r="NO69" s="33"/>
      <c r="NP69" s="33"/>
      <c r="NQ69" s="33"/>
      <c r="NR69" s="33"/>
      <c r="NS69" s="33"/>
      <c r="NT69" s="33"/>
      <c r="NU69" s="33"/>
      <c r="NV69" s="33"/>
      <c r="NW69" s="33"/>
      <c r="NX69" s="33"/>
      <c r="NY69" s="33"/>
      <c r="NZ69" s="33"/>
      <c r="OA69" s="33"/>
      <c r="OB69" s="33"/>
      <c r="OC69" s="33"/>
      <c r="OD69" s="33"/>
      <c r="OE69" s="33"/>
      <c r="OF69" s="33"/>
      <c r="OG69" s="33"/>
      <c r="OH69" s="33"/>
      <c r="OI69" s="33"/>
      <c r="OJ69" s="33"/>
      <c r="OK69" s="33"/>
      <c r="OL69" s="33"/>
      <c r="OM69" s="33"/>
      <c r="ON69" s="33"/>
      <c r="OO69" s="33"/>
      <c r="OP69" s="33"/>
      <c r="OQ69" s="33"/>
      <c r="OR69" s="33"/>
      <c r="OS69" s="33"/>
      <c r="OT69" s="33"/>
      <c r="OU69" s="33"/>
      <c r="OV69" s="33"/>
      <c r="OW69" s="33"/>
      <c r="OX69" s="33"/>
      <c r="OY69" s="33"/>
      <c r="OZ69" s="33"/>
      <c r="PA69" s="33"/>
      <c r="PB69" s="33"/>
      <c r="PC69" s="33"/>
      <c r="PD69" s="33"/>
      <c r="PE69" s="33"/>
      <c r="PF69" s="33"/>
      <c r="PG69" s="33"/>
      <c r="PH69" s="33"/>
      <c r="PI69" s="33"/>
      <c r="PJ69" s="33"/>
      <c r="PK69" s="33"/>
      <c r="PL69" s="33"/>
      <c r="PM69" s="33"/>
      <c r="PN69" s="33"/>
      <c r="PO69" s="33"/>
      <c r="PP69" s="33"/>
      <c r="PQ69" s="33"/>
      <c r="PR69" s="33"/>
      <c r="PS69" s="33"/>
      <c r="PT69" s="33"/>
      <c r="PU69" s="33"/>
      <c r="PV69" s="33"/>
      <c r="PW69" s="33"/>
      <c r="PX69" s="33"/>
      <c r="PY69" s="33"/>
      <c r="PZ69" s="33"/>
      <c r="QA69" s="33"/>
      <c r="QB69" s="33"/>
      <c r="QC69" s="33"/>
      <c r="QD69" s="33"/>
      <c r="QE69" s="33"/>
      <c r="QF69" s="33"/>
      <c r="QG69" s="33"/>
      <c r="QH69" s="33"/>
      <c r="QI69" s="33"/>
      <c r="QJ69" s="33"/>
      <c r="QK69" s="33"/>
      <c r="QL69" s="33"/>
      <c r="QM69" s="33"/>
      <c r="QN69" s="33"/>
      <c r="QO69" s="33"/>
      <c r="QP69" s="33"/>
      <c r="QQ69" s="33"/>
      <c r="QR69" s="33"/>
      <c r="QS69" s="33"/>
      <c r="QT69" s="33"/>
      <c r="QU69" s="33"/>
      <c r="QV69" s="33"/>
      <c r="QW69" s="33"/>
      <c r="QX69" s="33"/>
      <c r="QY69" s="33"/>
      <c r="QZ69" s="33"/>
      <c r="RA69" s="33"/>
      <c r="RB69" s="33"/>
      <c r="RC69" s="33"/>
      <c r="RD69" s="33"/>
      <c r="RE69" s="33"/>
      <c r="RF69" s="33"/>
      <c r="RG69" s="33"/>
      <c r="RH69" s="33"/>
      <c r="RI69" s="33"/>
      <c r="RJ69" s="33"/>
      <c r="RK69" s="33"/>
      <c r="RL69" s="33"/>
      <c r="RM69" s="33"/>
      <c r="RN69" s="33"/>
      <c r="RO69" s="33"/>
      <c r="RP69" s="33"/>
      <c r="RQ69" s="33"/>
      <c r="RR69" s="33"/>
      <c r="RS69" s="33"/>
      <c r="RT69" s="33"/>
      <c r="RU69" s="33"/>
      <c r="RV69" s="33"/>
      <c r="RW69" s="33"/>
      <c r="RX69" s="33"/>
      <c r="RY69" s="33"/>
      <c r="RZ69" s="33"/>
      <c r="SA69" s="33"/>
      <c r="SB69" s="33"/>
      <c r="SC69" s="33"/>
      <c r="SD69" s="33"/>
      <c r="SE69" s="33"/>
      <c r="SF69" s="33"/>
      <c r="SG69" s="33"/>
      <c r="SH69" s="33"/>
      <c r="SI69" s="33"/>
      <c r="SJ69" s="33"/>
      <c r="SK69" s="33"/>
      <c r="SL69" s="33"/>
      <c r="SM69" s="33"/>
      <c r="SN69" s="33"/>
      <c r="SO69" s="33"/>
      <c r="SP69" s="33"/>
      <c r="SQ69" s="33"/>
      <c r="SR69" s="33"/>
      <c r="SS69" s="33"/>
      <c r="ST69" s="33"/>
      <c r="SU69" s="33"/>
      <c r="SV69" s="33"/>
      <c r="SW69" s="33"/>
      <c r="SX69" s="33"/>
      <c r="SY69" s="33"/>
      <c r="SZ69" s="33"/>
      <c r="TA69" s="33"/>
      <c r="TB69" s="33"/>
      <c r="TC69" s="33"/>
      <c r="TD69" s="33"/>
      <c r="TE69" s="33"/>
      <c r="TF69" s="33"/>
      <c r="TG69" s="33"/>
      <c r="TH69" s="33"/>
      <c r="TI69" s="33"/>
      <c r="TJ69" s="33"/>
      <c r="TK69" s="33"/>
      <c r="TL69" s="33"/>
      <c r="TM69" s="33"/>
      <c r="TN69" s="33"/>
      <c r="TO69" s="33"/>
      <c r="TP69" s="33"/>
      <c r="TQ69" s="33"/>
      <c r="TR69" s="33"/>
      <c r="TS69" s="33"/>
      <c r="TT69" s="33"/>
      <c r="TU69" s="33"/>
      <c r="TV69" s="33"/>
      <c r="TW69" s="33"/>
      <c r="TX69" s="33"/>
      <c r="TY69" s="33"/>
      <c r="TZ69" s="33"/>
      <c r="UA69" s="33"/>
      <c r="UB69" s="33"/>
      <c r="UC69" s="33"/>
      <c r="UD69" s="33"/>
      <c r="UE69" s="33"/>
      <c r="UF69" s="33"/>
      <c r="UG69" s="33"/>
      <c r="UH69" s="33"/>
      <c r="UI69" s="33"/>
      <c r="UJ69" s="33"/>
      <c r="UK69" s="33"/>
      <c r="UL69" s="33"/>
      <c r="UM69" s="33"/>
      <c r="UN69" s="33"/>
      <c r="UO69" s="33"/>
      <c r="UP69" s="33"/>
      <c r="UQ69" s="33"/>
      <c r="UR69" s="33"/>
      <c r="US69" s="33"/>
      <c r="UT69" s="33"/>
      <c r="UU69" s="33"/>
      <c r="UV69" s="33"/>
      <c r="UW69" s="33"/>
      <c r="UX69" s="33"/>
      <c r="UY69" s="33"/>
      <c r="UZ69" s="33"/>
      <c r="VA69" s="33"/>
      <c r="VB69" s="33"/>
      <c r="VC69" s="33"/>
      <c r="VD69" s="33"/>
      <c r="VE69" s="33"/>
      <c r="VF69" s="33"/>
      <c r="VG69" s="33"/>
      <c r="VH69" s="33"/>
      <c r="VI69" s="33"/>
      <c r="VJ69" s="33"/>
      <c r="VK69" s="33"/>
      <c r="VL69" s="33"/>
      <c r="VM69" s="33"/>
      <c r="VN69" s="33"/>
      <c r="VO69" s="33"/>
      <c r="VP69" s="33"/>
      <c r="VQ69" s="33"/>
      <c r="VR69" s="33"/>
      <c r="VS69" s="33"/>
      <c r="VT69" s="33"/>
      <c r="VU69" s="33"/>
      <c r="VV69" s="33"/>
      <c r="VW69" s="33"/>
      <c r="VX69" s="33"/>
      <c r="VY69" s="33"/>
      <c r="VZ69" s="33"/>
      <c r="WA69" s="33"/>
      <c r="WB69" s="33"/>
      <c r="WC69" s="33"/>
      <c r="WD69" s="33"/>
      <c r="WE69" s="33"/>
      <c r="WF69" s="33"/>
      <c r="WG69" s="33"/>
      <c r="WH69" s="33"/>
      <c r="WI69" s="33"/>
      <c r="WJ69" s="33"/>
      <c r="WK69" s="33"/>
      <c r="WL69" s="33"/>
      <c r="WM69" s="33"/>
      <c r="WN69" s="33"/>
      <c r="WO69" s="33"/>
      <c r="WP69" s="33"/>
      <c r="WQ69" s="33"/>
      <c r="WR69" s="33"/>
      <c r="WS69" s="33"/>
      <c r="WT69" s="33"/>
      <c r="WU69" s="33"/>
      <c r="WV69" s="33"/>
      <c r="WW69" s="33"/>
      <c r="WX69" s="33"/>
      <c r="WY69" s="33"/>
      <c r="WZ69" s="33"/>
      <c r="XA69" s="33"/>
      <c r="XB69" s="33"/>
      <c r="XC69" s="33"/>
      <c r="XD69" s="33"/>
      <c r="XE69" s="33"/>
      <c r="XF69" s="33"/>
      <c r="XG69" s="33"/>
      <c r="XH69" s="33"/>
      <c r="XI69" s="33"/>
      <c r="XJ69" s="33"/>
      <c r="XK69" s="33"/>
      <c r="XL69" s="33"/>
      <c r="XM69" s="33"/>
      <c r="XN69" s="33"/>
      <c r="XO69" s="33"/>
      <c r="XP69" s="33"/>
      <c r="XQ69" s="33"/>
      <c r="XR69" s="33"/>
      <c r="XS69" s="33"/>
      <c r="XT69" s="33"/>
      <c r="XU69" s="33"/>
      <c r="XV69" s="33"/>
      <c r="XW69" s="33"/>
      <c r="XX69" s="33"/>
      <c r="XY69" s="33"/>
      <c r="XZ69" s="33"/>
      <c r="YA69" s="33"/>
      <c r="YB69" s="33"/>
      <c r="YC69" s="33"/>
      <c r="YD69" s="33"/>
      <c r="YE69" s="33"/>
      <c r="YF69" s="33"/>
      <c r="YG69" s="33"/>
      <c r="YH69" s="33"/>
      <c r="YI69" s="33"/>
      <c r="YJ69" s="33"/>
      <c r="YK69" s="33"/>
      <c r="YL69" s="33"/>
      <c r="YM69" s="33"/>
      <c r="YN69" s="33"/>
      <c r="YO69" s="33"/>
      <c r="YP69" s="33"/>
      <c r="YQ69" s="33"/>
      <c r="YR69" s="33"/>
      <c r="YS69" s="33"/>
      <c r="YT69" s="33"/>
      <c r="YU69" s="33"/>
      <c r="YV69" s="33"/>
      <c r="YW69" s="33"/>
      <c r="YX69" s="33"/>
      <c r="YY69" s="33"/>
      <c r="YZ69" s="33"/>
      <c r="ZA69" s="33"/>
      <c r="ZB69" s="33"/>
      <c r="ZC69" s="33"/>
      <c r="ZD69" s="33"/>
      <c r="ZE69" s="33"/>
      <c r="ZF69" s="33"/>
      <c r="ZG69" s="33"/>
      <c r="ZH69" s="33"/>
      <c r="ZI69" s="33"/>
      <c r="ZJ69" s="33"/>
      <c r="ZK69" s="33"/>
      <c r="ZL69" s="33"/>
      <c r="ZM69" s="33"/>
      <c r="ZN69" s="33"/>
      <c r="ZO69" s="33"/>
      <c r="ZP69" s="33"/>
      <c r="ZQ69" s="33"/>
      <c r="ZR69" s="33"/>
      <c r="ZS69" s="33"/>
      <c r="ZT69" s="33"/>
      <c r="ZU69" s="33"/>
      <c r="ZV69" s="33"/>
      <c r="ZW69" s="33"/>
      <c r="ZX69" s="33"/>
      <c r="ZY69" s="33"/>
      <c r="ZZ69" s="33"/>
      <c r="AAA69" s="33"/>
      <c r="AAB69" s="33"/>
      <c r="AAC69" s="33"/>
      <c r="AAD69" s="33"/>
      <c r="AAE69" s="33"/>
      <c r="AAF69" s="33"/>
      <c r="AAG69" s="33"/>
      <c r="AAH69" s="33"/>
      <c r="AAI69" s="33"/>
      <c r="AAJ69" s="33"/>
      <c r="AAK69" s="33"/>
      <c r="AAL69" s="33"/>
      <c r="AAM69" s="33"/>
      <c r="AAN69" s="33"/>
      <c r="AAO69" s="33"/>
      <c r="AAP69" s="33"/>
      <c r="AAQ69" s="33"/>
      <c r="AAR69" s="33"/>
      <c r="AAS69" s="33"/>
      <c r="AAT69" s="33"/>
      <c r="AAU69" s="33"/>
      <c r="AAV69" s="33"/>
      <c r="AAW69" s="33"/>
      <c r="AAX69" s="33"/>
      <c r="AAY69" s="33"/>
      <c r="AAZ69" s="33"/>
      <c r="ABA69" s="33"/>
      <c r="ABB69" s="33"/>
      <c r="ABC69" s="33"/>
      <c r="ABD69" s="33"/>
      <c r="ABE69" s="33"/>
      <c r="ABF69" s="33"/>
      <c r="ABG69" s="33"/>
      <c r="ABH69" s="33"/>
      <c r="ABI69" s="33"/>
      <c r="ABJ69" s="33"/>
      <c r="ABK69" s="33"/>
      <c r="ABL69" s="33"/>
      <c r="ABM69" s="33"/>
      <c r="ABN69" s="33"/>
      <c r="ABO69" s="33"/>
      <c r="ABP69" s="33"/>
      <c r="ABQ69" s="33"/>
      <c r="ABR69" s="33"/>
      <c r="ABS69" s="33"/>
      <c r="ABT69" s="33"/>
      <c r="ABU69" s="33"/>
      <c r="ABV69" s="33"/>
      <c r="ABW69" s="33"/>
      <c r="ABX69" s="33"/>
      <c r="ABY69" s="33"/>
      <c r="ABZ69" s="33"/>
      <c r="ACA69" s="33"/>
      <c r="ACB69" s="33"/>
      <c r="ACC69" s="33"/>
      <c r="ACD69" s="33"/>
      <c r="ACE69" s="33"/>
      <c r="ACF69" s="33"/>
      <c r="ACG69" s="33"/>
      <c r="ACH69" s="33"/>
      <c r="ACI69" s="33"/>
      <c r="ACJ69" s="33"/>
      <c r="ACK69" s="33"/>
      <c r="ACL69" s="33"/>
      <c r="ACM69" s="33"/>
      <c r="ACN69" s="33"/>
      <c r="ACO69" s="33"/>
      <c r="ACP69" s="33"/>
      <c r="ACQ69" s="33"/>
      <c r="ACR69" s="33"/>
      <c r="ACS69" s="33"/>
      <c r="ACT69" s="33"/>
      <c r="ACU69" s="33"/>
      <c r="ACV69" s="33"/>
      <c r="ACW69" s="33"/>
      <c r="ACX69" s="33"/>
      <c r="ACY69" s="33"/>
      <c r="ACZ69" s="33"/>
      <c r="ADA69" s="33"/>
      <c r="ADB69" s="33"/>
      <c r="ADC69" s="33"/>
      <c r="ADD69" s="33"/>
      <c r="ADE69" s="33"/>
      <c r="ADF69" s="33"/>
      <c r="ADG69" s="33"/>
      <c r="ADH69" s="33"/>
      <c r="ADI69" s="33"/>
      <c r="ADJ69" s="33"/>
      <c r="ADK69" s="33"/>
      <c r="ADL69" s="33"/>
      <c r="ADM69" s="33"/>
      <c r="ADN69" s="33"/>
      <c r="ADO69" s="33"/>
      <c r="ADP69" s="33"/>
      <c r="ADQ69" s="33"/>
      <c r="ADR69" s="33"/>
      <c r="ADS69" s="33"/>
      <c r="ADT69" s="33"/>
      <c r="ADU69" s="33"/>
      <c r="ADV69" s="33"/>
      <c r="ADW69" s="33"/>
      <c r="ADX69" s="33"/>
      <c r="ADY69" s="33"/>
      <c r="ADZ69" s="33"/>
      <c r="AEA69" s="33"/>
      <c r="AEB69" s="33"/>
      <c r="AEC69" s="33"/>
      <c r="AED69" s="33"/>
      <c r="AEE69" s="33"/>
      <c r="AEF69" s="33"/>
      <c r="AEG69" s="33"/>
      <c r="AEH69" s="33"/>
      <c r="AEI69" s="33"/>
      <c r="AEJ69" s="33"/>
      <c r="AEK69" s="33"/>
      <c r="AEL69" s="33"/>
      <c r="AEM69" s="33"/>
      <c r="AEN69" s="33"/>
      <c r="AEO69" s="33"/>
      <c r="AEP69" s="33"/>
      <c r="AEQ69" s="33"/>
      <c r="AER69" s="33"/>
      <c r="AES69" s="33"/>
      <c r="AET69" s="33"/>
      <c r="AEU69" s="33"/>
      <c r="AEV69" s="33"/>
      <c r="AEW69" s="33"/>
      <c r="AEX69" s="33"/>
      <c r="AEY69" s="33"/>
      <c r="AEZ69" s="33"/>
      <c r="AFA69" s="33"/>
      <c r="AFB69" s="33"/>
      <c r="AFC69" s="33"/>
      <c r="AFD69" s="33"/>
      <c r="AFE69" s="33"/>
      <c r="AFF69" s="33"/>
      <c r="AFG69" s="33"/>
      <c r="AFH69" s="33"/>
      <c r="AFI69" s="33"/>
      <c r="AFJ69" s="33"/>
      <c r="AFK69" s="33"/>
      <c r="AFL69" s="33"/>
      <c r="AFM69" s="33"/>
      <c r="AFN69" s="33"/>
      <c r="AFO69" s="33"/>
      <c r="AFP69" s="33"/>
      <c r="AFQ69" s="33"/>
      <c r="AFR69" s="33"/>
      <c r="AFS69" s="33"/>
      <c r="AFT69" s="33"/>
      <c r="AFU69" s="33"/>
      <c r="AFV69" s="33"/>
      <c r="AFW69" s="33"/>
      <c r="AFX69" s="33"/>
      <c r="AFY69" s="33"/>
      <c r="AFZ69" s="33"/>
      <c r="AGA69" s="33"/>
      <c r="AGB69" s="33"/>
      <c r="AGC69" s="33"/>
      <c r="AGD69" s="33"/>
      <c r="AGE69" s="33"/>
      <c r="AGF69" s="33"/>
      <c r="AGG69" s="33"/>
      <c r="AGH69" s="33"/>
      <c r="AGI69" s="33"/>
      <c r="AGJ69" s="33"/>
      <c r="AGK69" s="33"/>
      <c r="AGL69" s="33"/>
      <c r="AGM69" s="33"/>
      <c r="AGN69" s="33"/>
      <c r="AGO69" s="33"/>
      <c r="AGP69" s="33"/>
      <c r="AGQ69" s="33"/>
      <c r="AGR69" s="33"/>
      <c r="AGS69" s="33"/>
      <c r="AGT69" s="33"/>
      <c r="AGU69" s="33"/>
      <c r="AGV69" s="33"/>
      <c r="AGW69" s="33"/>
      <c r="AGX69" s="33"/>
      <c r="AGY69" s="33"/>
      <c r="AGZ69" s="33"/>
      <c r="AHA69" s="33"/>
      <c r="AHB69" s="33"/>
      <c r="AHC69" s="33"/>
      <c r="AHD69" s="33"/>
      <c r="AHE69" s="33"/>
      <c r="AHF69" s="33"/>
      <c r="AHG69" s="33"/>
      <c r="AHH69" s="33"/>
      <c r="AHI69" s="33"/>
      <c r="AHJ69" s="33"/>
      <c r="AHK69" s="33"/>
      <c r="AHL69" s="33"/>
      <c r="AHM69" s="33"/>
      <c r="AHN69" s="33"/>
      <c r="AHO69" s="33"/>
      <c r="AHP69" s="33"/>
      <c r="AHQ69" s="33"/>
      <c r="AHR69" s="33"/>
      <c r="AHS69" s="33"/>
      <c r="AHT69" s="33"/>
      <c r="AHU69" s="33"/>
      <c r="AHV69" s="33"/>
      <c r="AHW69" s="33"/>
      <c r="AHX69" s="33"/>
      <c r="AHY69" s="33"/>
      <c r="AHZ69" s="33"/>
      <c r="AIA69" s="33"/>
      <c r="AIB69" s="33"/>
      <c r="AIC69" s="33"/>
      <c r="AID69" s="33"/>
      <c r="AIE69" s="33"/>
      <c r="AIF69" s="33"/>
      <c r="AIG69" s="33"/>
      <c r="AIH69" s="33"/>
      <c r="AII69" s="33"/>
      <c r="AIJ69" s="33"/>
      <c r="AIK69" s="33"/>
      <c r="AIL69" s="33"/>
      <c r="AIM69" s="33"/>
      <c r="AIN69" s="33"/>
      <c r="AIO69" s="33"/>
      <c r="AIP69" s="33"/>
      <c r="AIQ69" s="33"/>
      <c r="AIR69" s="33"/>
      <c r="AIS69" s="33"/>
      <c r="AIT69" s="33"/>
      <c r="AIU69" s="33"/>
      <c r="AIV69" s="33"/>
      <c r="AIW69" s="33"/>
      <c r="AIX69" s="33"/>
      <c r="AIY69" s="33"/>
      <c r="AIZ69" s="33"/>
      <c r="AJA69" s="33"/>
      <c r="AJB69" s="33"/>
      <c r="AJC69" s="33"/>
      <c r="AJD69" s="33"/>
      <c r="AJE69" s="33"/>
      <c r="AJF69" s="33"/>
      <c r="AJG69" s="33"/>
      <c r="AJH69" s="33"/>
      <c r="AJI69" s="33"/>
      <c r="AJJ69" s="33"/>
      <c r="AJK69" s="33"/>
      <c r="AJL69" s="33"/>
      <c r="AJM69" s="33"/>
      <c r="AJN69" s="33"/>
      <c r="AJO69" s="33"/>
      <c r="AJP69" s="33"/>
      <c r="AJQ69" s="33"/>
      <c r="AJR69" s="33"/>
      <c r="AJS69" s="33"/>
      <c r="AJT69" s="33"/>
      <c r="AJU69" s="33"/>
      <c r="AJV69" s="33"/>
      <c r="AJW69" s="33"/>
      <c r="AJX69" s="33"/>
      <c r="AJY69" s="33"/>
      <c r="AJZ69" s="33"/>
      <c r="AKA69" s="33"/>
      <c r="AKB69" s="33"/>
      <c r="AKC69" s="33"/>
      <c r="AKD69" s="33"/>
      <c r="AKE69" s="33"/>
      <c r="AKF69" s="33"/>
      <c r="AKG69" s="33"/>
      <c r="AKH69" s="33"/>
      <c r="AKI69" s="33"/>
      <c r="AKJ69" s="33"/>
      <c r="AKK69" s="33"/>
      <c r="AKL69" s="33"/>
      <c r="AKM69" s="33"/>
      <c r="AKN69" s="33"/>
      <c r="AKO69" s="33"/>
      <c r="AKP69" s="33"/>
      <c r="AKQ69" s="33"/>
      <c r="AKR69" s="33"/>
      <c r="AKS69" s="33"/>
      <c r="AKT69" s="33"/>
      <c r="AKU69" s="33"/>
      <c r="AKV69" s="33"/>
      <c r="AKW69" s="33"/>
      <c r="AKX69" s="33"/>
      <c r="AKY69" s="33"/>
      <c r="AKZ69" s="33"/>
      <c r="ALA69" s="33"/>
      <c r="ALB69" s="33"/>
      <c r="ALC69" s="33"/>
      <c r="ALD69" s="33"/>
      <c r="ALE69" s="33"/>
      <c r="ALF69" s="33"/>
      <c r="ALG69" s="33"/>
      <c r="ALH69" s="33"/>
      <c r="ALI69" s="33"/>
      <c r="ALJ69" s="33"/>
      <c r="ALK69" s="33"/>
      <c r="ALL69" s="33"/>
      <c r="ALM69" s="33"/>
      <c r="ALN69" s="33"/>
      <c r="ALO69" s="33"/>
      <c r="ALP69" s="33"/>
      <c r="ALQ69" s="33"/>
      <c r="ALR69" s="33"/>
      <c r="ALS69" s="33"/>
      <c r="ALT69" s="33"/>
      <c r="ALU69" s="33"/>
      <c r="ALV69" s="33"/>
      <c r="ALW69" s="33"/>
      <c r="ALX69" s="33"/>
      <c r="ALY69" s="33"/>
      <c r="ALZ69" s="33"/>
      <c r="AMA69" s="33"/>
      <c r="AMB69" s="33"/>
      <c r="AMC69" s="33"/>
      <c r="AMD69" s="33"/>
      <c r="AME69" s="33"/>
      <c r="AMF69" s="33"/>
      <c r="AMG69" s="33"/>
      <c r="AMH69" s="33"/>
      <c r="AMI69" s="33"/>
      <c r="AMJ69" s="33"/>
      <c r="AMK69" s="33"/>
    </row>
    <row r="70" spans="1:1025" s="34" customFormat="1" ht="30.75" customHeight="1">
      <c r="A70" s="279"/>
      <c r="B70" s="280"/>
      <c r="C70" s="474" t="s">
        <v>226</v>
      </c>
      <c r="D70" s="474"/>
      <c r="E70" s="475">
        <v>0.2</v>
      </c>
      <c r="F70" s="475"/>
      <c r="G70" s="334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  <c r="IX70" s="33"/>
      <c r="IY70" s="33"/>
      <c r="IZ70" s="33"/>
      <c r="JA70" s="33"/>
      <c r="JB70" s="33"/>
      <c r="JC70" s="33"/>
      <c r="JD70" s="33"/>
      <c r="JE70" s="33"/>
      <c r="JF70" s="33"/>
      <c r="JG70" s="33"/>
      <c r="JH70" s="33"/>
      <c r="JI70" s="33"/>
      <c r="JJ70" s="33"/>
      <c r="JK70" s="33"/>
      <c r="JL70" s="33"/>
      <c r="JM70" s="33"/>
      <c r="JN70" s="33"/>
      <c r="JO70" s="33"/>
      <c r="JP70" s="33"/>
      <c r="JQ70" s="33"/>
      <c r="JR70" s="33"/>
      <c r="JS70" s="33"/>
      <c r="JT70" s="33"/>
      <c r="JU70" s="33"/>
      <c r="JV70" s="33"/>
      <c r="JW70" s="33"/>
      <c r="JX70" s="33"/>
      <c r="JY70" s="33"/>
      <c r="JZ70" s="33"/>
      <c r="KA70" s="33"/>
      <c r="KB70" s="33"/>
      <c r="KC70" s="33"/>
      <c r="KD70" s="33"/>
      <c r="KE70" s="33"/>
      <c r="KF70" s="33"/>
      <c r="KG70" s="33"/>
      <c r="KH70" s="33"/>
      <c r="KI70" s="33"/>
      <c r="KJ70" s="33"/>
      <c r="KK70" s="33"/>
      <c r="KL70" s="33"/>
      <c r="KM70" s="33"/>
      <c r="KN70" s="33"/>
      <c r="KO70" s="33"/>
      <c r="KP70" s="33"/>
      <c r="KQ70" s="33"/>
      <c r="KR70" s="33"/>
      <c r="KS70" s="33"/>
      <c r="KT70" s="33"/>
      <c r="KU70" s="33"/>
      <c r="KV70" s="33"/>
      <c r="KW70" s="33"/>
      <c r="KX70" s="33"/>
      <c r="KY70" s="33"/>
      <c r="KZ70" s="33"/>
      <c r="LA70" s="33"/>
      <c r="LB70" s="33"/>
      <c r="LC70" s="33"/>
      <c r="LD70" s="33"/>
      <c r="LE70" s="33"/>
      <c r="LF70" s="33"/>
      <c r="LG70" s="33"/>
      <c r="LH70" s="33"/>
      <c r="LI70" s="33"/>
      <c r="LJ70" s="33"/>
      <c r="LK70" s="33"/>
      <c r="LL70" s="33"/>
      <c r="LM70" s="33"/>
      <c r="LN70" s="33"/>
      <c r="LO70" s="33"/>
      <c r="LP70" s="33"/>
      <c r="LQ70" s="33"/>
      <c r="LR70" s="33"/>
      <c r="LS70" s="33"/>
      <c r="LT70" s="33"/>
      <c r="LU70" s="33"/>
      <c r="LV70" s="33"/>
      <c r="LW70" s="33"/>
      <c r="LX70" s="33"/>
      <c r="LY70" s="33"/>
      <c r="LZ70" s="33"/>
      <c r="MA70" s="33"/>
      <c r="MB70" s="33"/>
      <c r="MC70" s="33"/>
      <c r="MD70" s="33"/>
      <c r="ME70" s="33"/>
      <c r="MF70" s="33"/>
      <c r="MG70" s="33"/>
      <c r="MH70" s="33"/>
      <c r="MI70" s="33"/>
      <c r="MJ70" s="33"/>
      <c r="MK70" s="33"/>
      <c r="ML70" s="33"/>
      <c r="MM70" s="33"/>
      <c r="MN70" s="33"/>
      <c r="MO70" s="33"/>
      <c r="MP70" s="33"/>
      <c r="MQ70" s="33"/>
      <c r="MR70" s="33"/>
      <c r="MS70" s="33"/>
      <c r="MT70" s="33"/>
      <c r="MU70" s="33"/>
      <c r="MV70" s="33"/>
      <c r="MW70" s="33"/>
      <c r="MX70" s="33"/>
      <c r="MY70" s="33"/>
      <c r="MZ70" s="33"/>
      <c r="NA70" s="33"/>
      <c r="NB70" s="33"/>
      <c r="NC70" s="33"/>
      <c r="ND70" s="33"/>
      <c r="NE70" s="33"/>
      <c r="NF70" s="33"/>
      <c r="NG70" s="33"/>
      <c r="NH70" s="33"/>
      <c r="NI70" s="33"/>
      <c r="NJ70" s="33"/>
      <c r="NK70" s="33"/>
      <c r="NL70" s="33"/>
      <c r="NM70" s="33"/>
      <c r="NN70" s="33"/>
      <c r="NO70" s="33"/>
      <c r="NP70" s="33"/>
      <c r="NQ70" s="33"/>
      <c r="NR70" s="33"/>
      <c r="NS70" s="33"/>
      <c r="NT70" s="33"/>
      <c r="NU70" s="33"/>
      <c r="NV70" s="33"/>
      <c r="NW70" s="33"/>
      <c r="NX70" s="33"/>
      <c r="NY70" s="33"/>
      <c r="NZ70" s="33"/>
      <c r="OA70" s="33"/>
      <c r="OB70" s="33"/>
      <c r="OC70" s="33"/>
      <c r="OD70" s="33"/>
      <c r="OE70" s="33"/>
      <c r="OF70" s="33"/>
      <c r="OG70" s="33"/>
      <c r="OH70" s="33"/>
      <c r="OI70" s="33"/>
      <c r="OJ70" s="33"/>
      <c r="OK70" s="33"/>
      <c r="OL70" s="33"/>
      <c r="OM70" s="33"/>
      <c r="ON70" s="33"/>
      <c r="OO70" s="33"/>
      <c r="OP70" s="33"/>
      <c r="OQ70" s="33"/>
      <c r="OR70" s="33"/>
      <c r="OS70" s="33"/>
      <c r="OT70" s="33"/>
      <c r="OU70" s="33"/>
      <c r="OV70" s="33"/>
      <c r="OW70" s="33"/>
      <c r="OX70" s="33"/>
      <c r="OY70" s="33"/>
      <c r="OZ70" s="33"/>
      <c r="PA70" s="33"/>
      <c r="PB70" s="33"/>
      <c r="PC70" s="33"/>
      <c r="PD70" s="33"/>
      <c r="PE70" s="33"/>
      <c r="PF70" s="33"/>
      <c r="PG70" s="33"/>
      <c r="PH70" s="33"/>
      <c r="PI70" s="33"/>
      <c r="PJ70" s="33"/>
      <c r="PK70" s="33"/>
      <c r="PL70" s="33"/>
      <c r="PM70" s="33"/>
      <c r="PN70" s="33"/>
      <c r="PO70" s="33"/>
      <c r="PP70" s="33"/>
      <c r="PQ70" s="33"/>
      <c r="PR70" s="33"/>
      <c r="PS70" s="33"/>
      <c r="PT70" s="33"/>
      <c r="PU70" s="33"/>
      <c r="PV70" s="33"/>
      <c r="PW70" s="33"/>
      <c r="PX70" s="33"/>
      <c r="PY70" s="33"/>
      <c r="PZ70" s="33"/>
      <c r="QA70" s="33"/>
      <c r="QB70" s="33"/>
      <c r="QC70" s="33"/>
      <c r="QD70" s="33"/>
      <c r="QE70" s="33"/>
      <c r="QF70" s="33"/>
      <c r="QG70" s="33"/>
      <c r="QH70" s="33"/>
      <c r="QI70" s="33"/>
      <c r="QJ70" s="33"/>
      <c r="QK70" s="33"/>
      <c r="QL70" s="33"/>
      <c r="QM70" s="33"/>
      <c r="QN70" s="33"/>
      <c r="QO70" s="33"/>
      <c r="QP70" s="33"/>
      <c r="QQ70" s="33"/>
      <c r="QR70" s="33"/>
      <c r="QS70" s="33"/>
      <c r="QT70" s="33"/>
      <c r="QU70" s="33"/>
      <c r="QV70" s="33"/>
      <c r="QW70" s="33"/>
      <c r="QX70" s="33"/>
      <c r="QY70" s="33"/>
      <c r="QZ70" s="33"/>
      <c r="RA70" s="33"/>
      <c r="RB70" s="33"/>
      <c r="RC70" s="33"/>
      <c r="RD70" s="33"/>
      <c r="RE70" s="33"/>
      <c r="RF70" s="33"/>
      <c r="RG70" s="33"/>
      <c r="RH70" s="33"/>
      <c r="RI70" s="33"/>
      <c r="RJ70" s="33"/>
      <c r="RK70" s="33"/>
      <c r="RL70" s="33"/>
      <c r="RM70" s="33"/>
      <c r="RN70" s="33"/>
      <c r="RO70" s="33"/>
      <c r="RP70" s="33"/>
      <c r="RQ70" s="33"/>
      <c r="RR70" s="33"/>
      <c r="RS70" s="33"/>
      <c r="RT70" s="33"/>
      <c r="RU70" s="33"/>
      <c r="RV70" s="33"/>
      <c r="RW70" s="33"/>
      <c r="RX70" s="33"/>
      <c r="RY70" s="33"/>
      <c r="RZ70" s="33"/>
      <c r="SA70" s="33"/>
      <c r="SB70" s="33"/>
      <c r="SC70" s="33"/>
      <c r="SD70" s="33"/>
      <c r="SE70" s="33"/>
      <c r="SF70" s="33"/>
      <c r="SG70" s="33"/>
      <c r="SH70" s="33"/>
      <c r="SI70" s="33"/>
      <c r="SJ70" s="33"/>
      <c r="SK70" s="33"/>
      <c r="SL70" s="33"/>
      <c r="SM70" s="33"/>
      <c r="SN70" s="33"/>
      <c r="SO70" s="33"/>
      <c r="SP70" s="33"/>
      <c r="SQ70" s="33"/>
      <c r="SR70" s="33"/>
      <c r="SS70" s="33"/>
      <c r="ST70" s="33"/>
      <c r="SU70" s="33"/>
      <c r="SV70" s="33"/>
      <c r="SW70" s="33"/>
      <c r="SX70" s="33"/>
      <c r="SY70" s="33"/>
      <c r="SZ70" s="33"/>
      <c r="TA70" s="33"/>
      <c r="TB70" s="33"/>
      <c r="TC70" s="33"/>
      <c r="TD70" s="33"/>
      <c r="TE70" s="33"/>
      <c r="TF70" s="33"/>
      <c r="TG70" s="33"/>
      <c r="TH70" s="33"/>
      <c r="TI70" s="33"/>
      <c r="TJ70" s="33"/>
      <c r="TK70" s="33"/>
      <c r="TL70" s="33"/>
      <c r="TM70" s="33"/>
      <c r="TN70" s="33"/>
      <c r="TO70" s="33"/>
      <c r="TP70" s="33"/>
      <c r="TQ70" s="33"/>
      <c r="TR70" s="33"/>
      <c r="TS70" s="33"/>
      <c r="TT70" s="33"/>
      <c r="TU70" s="33"/>
      <c r="TV70" s="33"/>
      <c r="TW70" s="33"/>
      <c r="TX70" s="33"/>
      <c r="TY70" s="33"/>
      <c r="TZ70" s="33"/>
      <c r="UA70" s="33"/>
      <c r="UB70" s="33"/>
      <c r="UC70" s="33"/>
      <c r="UD70" s="33"/>
      <c r="UE70" s="33"/>
      <c r="UF70" s="33"/>
      <c r="UG70" s="33"/>
      <c r="UH70" s="33"/>
      <c r="UI70" s="33"/>
      <c r="UJ70" s="33"/>
      <c r="UK70" s="33"/>
      <c r="UL70" s="33"/>
      <c r="UM70" s="33"/>
      <c r="UN70" s="33"/>
      <c r="UO70" s="33"/>
      <c r="UP70" s="33"/>
      <c r="UQ70" s="33"/>
      <c r="UR70" s="33"/>
      <c r="US70" s="33"/>
      <c r="UT70" s="33"/>
      <c r="UU70" s="33"/>
      <c r="UV70" s="33"/>
      <c r="UW70" s="33"/>
      <c r="UX70" s="33"/>
      <c r="UY70" s="33"/>
      <c r="UZ70" s="33"/>
      <c r="VA70" s="33"/>
      <c r="VB70" s="33"/>
      <c r="VC70" s="33"/>
      <c r="VD70" s="33"/>
      <c r="VE70" s="33"/>
      <c r="VF70" s="33"/>
      <c r="VG70" s="33"/>
      <c r="VH70" s="33"/>
      <c r="VI70" s="33"/>
      <c r="VJ70" s="33"/>
      <c r="VK70" s="33"/>
      <c r="VL70" s="33"/>
      <c r="VM70" s="33"/>
      <c r="VN70" s="33"/>
      <c r="VO70" s="33"/>
      <c r="VP70" s="33"/>
      <c r="VQ70" s="33"/>
      <c r="VR70" s="33"/>
      <c r="VS70" s="33"/>
      <c r="VT70" s="33"/>
      <c r="VU70" s="33"/>
      <c r="VV70" s="33"/>
      <c r="VW70" s="33"/>
      <c r="VX70" s="33"/>
      <c r="VY70" s="33"/>
      <c r="VZ70" s="33"/>
      <c r="WA70" s="33"/>
      <c r="WB70" s="33"/>
      <c r="WC70" s="33"/>
      <c r="WD70" s="33"/>
      <c r="WE70" s="33"/>
      <c r="WF70" s="33"/>
      <c r="WG70" s="33"/>
      <c r="WH70" s="33"/>
      <c r="WI70" s="33"/>
      <c r="WJ70" s="33"/>
      <c r="WK70" s="33"/>
      <c r="WL70" s="33"/>
      <c r="WM70" s="33"/>
      <c r="WN70" s="33"/>
      <c r="WO70" s="33"/>
      <c r="WP70" s="33"/>
      <c r="WQ70" s="33"/>
      <c r="WR70" s="33"/>
      <c r="WS70" s="33"/>
      <c r="WT70" s="33"/>
      <c r="WU70" s="33"/>
      <c r="WV70" s="33"/>
      <c r="WW70" s="33"/>
      <c r="WX70" s="33"/>
      <c r="WY70" s="33"/>
      <c r="WZ70" s="33"/>
      <c r="XA70" s="33"/>
      <c r="XB70" s="33"/>
      <c r="XC70" s="33"/>
      <c r="XD70" s="33"/>
      <c r="XE70" s="33"/>
      <c r="XF70" s="33"/>
      <c r="XG70" s="33"/>
      <c r="XH70" s="33"/>
      <c r="XI70" s="33"/>
      <c r="XJ70" s="33"/>
      <c r="XK70" s="33"/>
      <c r="XL70" s="33"/>
      <c r="XM70" s="33"/>
      <c r="XN70" s="33"/>
      <c r="XO70" s="33"/>
      <c r="XP70" s="33"/>
      <c r="XQ70" s="33"/>
      <c r="XR70" s="33"/>
      <c r="XS70" s="33"/>
      <c r="XT70" s="33"/>
      <c r="XU70" s="33"/>
      <c r="XV70" s="33"/>
      <c r="XW70" s="33"/>
      <c r="XX70" s="33"/>
      <c r="XY70" s="33"/>
      <c r="XZ70" s="33"/>
      <c r="YA70" s="33"/>
      <c r="YB70" s="33"/>
      <c r="YC70" s="33"/>
      <c r="YD70" s="33"/>
      <c r="YE70" s="33"/>
      <c r="YF70" s="33"/>
      <c r="YG70" s="33"/>
      <c r="YH70" s="33"/>
      <c r="YI70" s="33"/>
      <c r="YJ70" s="33"/>
      <c r="YK70" s="33"/>
      <c r="YL70" s="33"/>
      <c r="YM70" s="33"/>
      <c r="YN70" s="33"/>
      <c r="YO70" s="33"/>
      <c r="YP70" s="33"/>
      <c r="YQ70" s="33"/>
      <c r="YR70" s="33"/>
      <c r="YS70" s="33"/>
      <c r="YT70" s="33"/>
      <c r="YU70" s="33"/>
      <c r="YV70" s="33"/>
      <c r="YW70" s="33"/>
      <c r="YX70" s="33"/>
      <c r="YY70" s="33"/>
      <c r="YZ70" s="33"/>
      <c r="ZA70" s="33"/>
      <c r="ZB70" s="33"/>
      <c r="ZC70" s="33"/>
      <c r="ZD70" s="33"/>
      <c r="ZE70" s="33"/>
      <c r="ZF70" s="33"/>
      <c r="ZG70" s="33"/>
      <c r="ZH70" s="33"/>
      <c r="ZI70" s="33"/>
      <c r="ZJ70" s="33"/>
      <c r="ZK70" s="33"/>
      <c r="ZL70" s="33"/>
      <c r="ZM70" s="33"/>
      <c r="ZN70" s="33"/>
      <c r="ZO70" s="33"/>
      <c r="ZP70" s="33"/>
      <c r="ZQ70" s="33"/>
      <c r="ZR70" s="33"/>
      <c r="ZS70" s="33"/>
      <c r="ZT70" s="33"/>
      <c r="ZU70" s="33"/>
      <c r="ZV70" s="33"/>
      <c r="ZW70" s="33"/>
      <c r="ZX70" s="33"/>
      <c r="ZY70" s="33"/>
      <c r="ZZ70" s="33"/>
      <c r="AAA70" s="33"/>
      <c r="AAB70" s="33"/>
      <c r="AAC70" s="33"/>
      <c r="AAD70" s="33"/>
      <c r="AAE70" s="33"/>
      <c r="AAF70" s="33"/>
      <c r="AAG70" s="33"/>
      <c r="AAH70" s="33"/>
      <c r="AAI70" s="33"/>
      <c r="AAJ70" s="33"/>
      <c r="AAK70" s="33"/>
      <c r="AAL70" s="33"/>
      <c r="AAM70" s="33"/>
      <c r="AAN70" s="33"/>
      <c r="AAO70" s="33"/>
      <c r="AAP70" s="33"/>
      <c r="AAQ70" s="33"/>
      <c r="AAR70" s="33"/>
      <c r="AAS70" s="33"/>
      <c r="AAT70" s="33"/>
      <c r="AAU70" s="33"/>
      <c r="AAV70" s="33"/>
      <c r="AAW70" s="33"/>
      <c r="AAX70" s="33"/>
      <c r="AAY70" s="33"/>
      <c r="AAZ70" s="33"/>
      <c r="ABA70" s="33"/>
      <c r="ABB70" s="33"/>
      <c r="ABC70" s="33"/>
      <c r="ABD70" s="33"/>
      <c r="ABE70" s="33"/>
      <c r="ABF70" s="33"/>
      <c r="ABG70" s="33"/>
      <c r="ABH70" s="33"/>
      <c r="ABI70" s="33"/>
      <c r="ABJ70" s="33"/>
      <c r="ABK70" s="33"/>
      <c r="ABL70" s="33"/>
      <c r="ABM70" s="33"/>
      <c r="ABN70" s="33"/>
      <c r="ABO70" s="33"/>
      <c r="ABP70" s="33"/>
      <c r="ABQ70" s="33"/>
      <c r="ABR70" s="33"/>
      <c r="ABS70" s="33"/>
      <c r="ABT70" s="33"/>
      <c r="ABU70" s="33"/>
      <c r="ABV70" s="33"/>
      <c r="ABW70" s="33"/>
      <c r="ABX70" s="33"/>
      <c r="ABY70" s="33"/>
      <c r="ABZ70" s="33"/>
      <c r="ACA70" s="33"/>
      <c r="ACB70" s="33"/>
      <c r="ACC70" s="33"/>
      <c r="ACD70" s="33"/>
      <c r="ACE70" s="33"/>
      <c r="ACF70" s="33"/>
      <c r="ACG70" s="33"/>
      <c r="ACH70" s="33"/>
      <c r="ACI70" s="33"/>
      <c r="ACJ70" s="33"/>
      <c r="ACK70" s="33"/>
      <c r="ACL70" s="33"/>
      <c r="ACM70" s="33"/>
      <c r="ACN70" s="33"/>
      <c r="ACO70" s="33"/>
      <c r="ACP70" s="33"/>
      <c r="ACQ70" s="33"/>
      <c r="ACR70" s="33"/>
      <c r="ACS70" s="33"/>
      <c r="ACT70" s="33"/>
      <c r="ACU70" s="33"/>
      <c r="ACV70" s="33"/>
      <c r="ACW70" s="33"/>
      <c r="ACX70" s="33"/>
      <c r="ACY70" s="33"/>
      <c r="ACZ70" s="33"/>
      <c r="ADA70" s="33"/>
      <c r="ADB70" s="33"/>
      <c r="ADC70" s="33"/>
      <c r="ADD70" s="33"/>
      <c r="ADE70" s="33"/>
      <c r="ADF70" s="33"/>
      <c r="ADG70" s="33"/>
      <c r="ADH70" s="33"/>
      <c r="ADI70" s="33"/>
      <c r="ADJ70" s="33"/>
      <c r="ADK70" s="33"/>
      <c r="ADL70" s="33"/>
      <c r="ADM70" s="33"/>
      <c r="ADN70" s="33"/>
      <c r="ADO70" s="33"/>
      <c r="ADP70" s="33"/>
      <c r="ADQ70" s="33"/>
      <c r="ADR70" s="33"/>
      <c r="ADS70" s="33"/>
      <c r="ADT70" s="33"/>
      <c r="ADU70" s="33"/>
      <c r="ADV70" s="33"/>
      <c r="ADW70" s="33"/>
      <c r="ADX70" s="33"/>
      <c r="ADY70" s="33"/>
      <c r="ADZ70" s="33"/>
      <c r="AEA70" s="33"/>
      <c r="AEB70" s="33"/>
      <c r="AEC70" s="33"/>
      <c r="AED70" s="33"/>
      <c r="AEE70" s="33"/>
      <c r="AEF70" s="33"/>
      <c r="AEG70" s="33"/>
      <c r="AEH70" s="33"/>
      <c r="AEI70" s="33"/>
      <c r="AEJ70" s="33"/>
      <c r="AEK70" s="33"/>
      <c r="AEL70" s="33"/>
      <c r="AEM70" s="33"/>
      <c r="AEN70" s="33"/>
      <c r="AEO70" s="33"/>
      <c r="AEP70" s="33"/>
      <c r="AEQ70" s="33"/>
      <c r="AER70" s="33"/>
      <c r="AES70" s="33"/>
      <c r="AET70" s="33"/>
      <c r="AEU70" s="33"/>
      <c r="AEV70" s="33"/>
      <c r="AEW70" s="33"/>
      <c r="AEX70" s="33"/>
      <c r="AEY70" s="33"/>
      <c r="AEZ70" s="33"/>
      <c r="AFA70" s="33"/>
      <c r="AFB70" s="33"/>
      <c r="AFC70" s="33"/>
      <c r="AFD70" s="33"/>
      <c r="AFE70" s="33"/>
      <c r="AFF70" s="33"/>
      <c r="AFG70" s="33"/>
      <c r="AFH70" s="33"/>
      <c r="AFI70" s="33"/>
      <c r="AFJ70" s="33"/>
      <c r="AFK70" s="33"/>
      <c r="AFL70" s="33"/>
      <c r="AFM70" s="33"/>
      <c r="AFN70" s="33"/>
      <c r="AFO70" s="33"/>
      <c r="AFP70" s="33"/>
      <c r="AFQ70" s="33"/>
      <c r="AFR70" s="33"/>
      <c r="AFS70" s="33"/>
      <c r="AFT70" s="33"/>
      <c r="AFU70" s="33"/>
      <c r="AFV70" s="33"/>
      <c r="AFW70" s="33"/>
      <c r="AFX70" s="33"/>
      <c r="AFY70" s="33"/>
      <c r="AFZ70" s="33"/>
      <c r="AGA70" s="33"/>
      <c r="AGB70" s="33"/>
      <c r="AGC70" s="33"/>
      <c r="AGD70" s="33"/>
      <c r="AGE70" s="33"/>
      <c r="AGF70" s="33"/>
      <c r="AGG70" s="33"/>
      <c r="AGH70" s="33"/>
      <c r="AGI70" s="33"/>
      <c r="AGJ70" s="33"/>
      <c r="AGK70" s="33"/>
      <c r="AGL70" s="33"/>
      <c r="AGM70" s="33"/>
      <c r="AGN70" s="33"/>
      <c r="AGO70" s="33"/>
      <c r="AGP70" s="33"/>
      <c r="AGQ70" s="33"/>
      <c r="AGR70" s="33"/>
      <c r="AGS70" s="33"/>
      <c r="AGT70" s="33"/>
      <c r="AGU70" s="33"/>
      <c r="AGV70" s="33"/>
      <c r="AGW70" s="33"/>
      <c r="AGX70" s="33"/>
      <c r="AGY70" s="33"/>
      <c r="AGZ70" s="33"/>
      <c r="AHA70" s="33"/>
      <c r="AHB70" s="33"/>
      <c r="AHC70" s="33"/>
      <c r="AHD70" s="33"/>
      <c r="AHE70" s="33"/>
      <c r="AHF70" s="33"/>
      <c r="AHG70" s="33"/>
      <c r="AHH70" s="33"/>
      <c r="AHI70" s="33"/>
      <c r="AHJ70" s="33"/>
      <c r="AHK70" s="33"/>
      <c r="AHL70" s="33"/>
      <c r="AHM70" s="33"/>
      <c r="AHN70" s="33"/>
      <c r="AHO70" s="33"/>
      <c r="AHP70" s="33"/>
      <c r="AHQ70" s="33"/>
      <c r="AHR70" s="33"/>
      <c r="AHS70" s="33"/>
      <c r="AHT70" s="33"/>
      <c r="AHU70" s="33"/>
      <c r="AHV70" s="33"/>
      <c r="AHW70" s="33"/>
      <c r="AHX70" s="33"/>
      <c r="AHY70" s="33"/>
      <c r="AHZ70" s="33"/>
      <c r="AIA70" s="33"/>
      <c r="AIB70" s="33"/>
      <c r="AIC70" s="33"/>
      <c r="AID70" s="33"/>
      <c r="AIE70" s="33"/>
      <c r="AIF70" s="33"/>
      <c r="AIG70" s="33"/>
      <c r="AIH70" s="33"/>
      <c r="AII70" s="33"/>
      <c r="AIJ70" s="33"/>
      <c r="AIK70" s="33"/>
      <c r="AIL70" s="33"/>
      <c r="AIM70" s="33"/>
      <c r="AIN70" s="33"/>
      <c r="AIO70" s="33"/>
      <c r="AIP70" s="33"/>
      <c r="AIQ70" s="33"/>
      <c r="AIR70" s="33"/>
      <c r="AIS70" s="33"/>
      <c r="AIT70" s="33"/>
      <c r="AIU70" s="33"/>
      <c r="AIV70" s="33"/>
      <c r="AIW70" s="33"/>
      <c r="AIX70" s="33"/>
      <c r="AIY70" s="33"/>
      <c r="AIZ70" s="33"/>
      <c r="AJA70" s="33"/>
      <c r="AJB70" s="33"/>
      <c r="AJC70" s="33"/>
      <c r="AJD70" s="33"/>
      <c r="AJE70" s="33"/>
      <c r="AJF70" s="33"/>
      <c r="AJG70" s="33"/>
      <c r="AJH70" s="33"/>
      <c r="AJI70" s="33"/>
      <c r="AJJ70" s="33"/>
      <c r="AJK70" s="33"/>
      <c r="AJL70" s="33"/>
      <c r="AJM70" s="33"/>
      <c r="AJN70" s="33"/>
      <c r="AJO70" s="33"/>
      <c r="AJP70" s="33"/>
      <c r="AJQ70" s="33"/>
      <c r="AJR70" s="33"/>
      <c r="AJS70" s="33"/>
      <c r="AJT70" s="33"/>
      <c r="AJU70" s="33"/>
      <c r="AJV70" s="33"/>
      <c r="AJW70" s="33"/>
      <c r="AJX70" s="33"/>
      <c r="AJY70" s="33"/>
      <c r="AJZ70" s="33"/>
      <c r="AKA70" s="33"/>
      <c r="AKB70" s="33"/>
      <c r="AKC70" s="33"/>
      <c r="AKD70" s="33"/>
      <c r="AKE70" s="33"/>
      <c r="AKF70" s="33"/>
      <c r="AKG70" s="33"/>
      <c r="AKH70" s="33"/>
      <c r="AKI70" s="33"/>
      <c r="AKJ70" s="33"/>
      <c r="AKK70" s="33"/>
      <c r="AKL70" s="33"/>
      <c r="AKM70" s="33"/>
      <c r="AKN70" s="33"/>
      <c r="AKO70" s="33"/>
      <c r="AKP70" s="33"/>
      <c r="AKQ70" s="33"/>
      <c r="AKR70" s="33"/>
      <c r="AKS70" s="33"/>
      <c r="AKT70" s="33"/>
      <c r="AKU70" s="33"/>
      <c r="AKV70" s="33"/>
      <c r="AKW70" s="33"/>
      <c r="AKX70" s="33"/>
      <c r="AKY70" s="33"/>
      <c r="AKZ70" s="33"/>
      <c r="ALA70" s="33"/>
      <c r="ALB70" s="33"/>
      <c r="ALC70" s="33"/>
      <c r="ALD70" s="33"/>
      <c r="ALE70" s="33"/>
      <c r="ALF70" s="33"/>
      <c r="ALG70" s="33"/>
      <c r="ALH70" s="33"/>
      <c r="ALI70" s="33"/>
      <c r="ALJ70" s="33"/>
      <c r="ALK70" s="33"/>
      <c r="ALL70" s="33"/>
      <c r="ALM70" s="33"/>
      <c r="ALN70" s="33"/>
      <c r="ALO70" s="33"/>
      <c r="ALP70" s="33"/>
      <c r="ALQ70" s="33"/>
      <c r="ALR70" s="33"/>
      <c r="ALS70" s="33"/>
      <c r="ALT70" s="33"/>
      <c r="ALU70" s="33"/>
      <c r="ALV70" s="33"/>
      <c r="ALW70" s="33"/>
      <c r="ALX70" s="33"/>
      <c r="ALY70" s="33"/>
      <c r="ALZ70" s="33"/>
      <c r="AMA70" s="33"/>
      <c r="AMB70" s="33"/>
      <c r="AMC70" s="33"/>
      <c r="AMD70" s="33"/>
      <c r="AME70" s="33"/>
      <c r="AMF70" s="33"/>
      <c r="AMG70" s="33"/>
      <c r="AMH70" s="33"/>
      <c r="AMI70" s="33"/>
      <c r="AMJ70" s="33"/>
      <c r="AMK70" s="33"/>
    </row>
    <row r="71" spans="1:1025" s="34" customFormat="1" ht="16.5" customHeight="1">
      <c r="A71" s="37" t="s">
        <v>12</v>
      </c>
      <c r="B71" s="343" t="s">
        <v>24</v>
      </c>
      <c r="C71" s="344"/>
      <c r="D71" s="344"/>
      <c r="E71" s="344"/>
      <c r="F71" s="345"/>
      <c r="G71" s="38">
        <v>0</v>
      </c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  <c r="IX71" s="33"/>
      <c r="IY71" s="33"/>
      <c r="IZ71" s="33"/>
      <c r="JA71" s="33"/>
      <c r="JB71" s="33"/>
      <c r="JC71" s="33"/>
      <c r="JD71" s="33"/>
      <c r="JE71" s="33"/>
      <c r="JF71" s="33"/>
      <c r="JG71" s="33"/>
      <c r="JH71" s="33"/>
      <c r="JI71" s="33"/>
      <c r="JJ71" s="33"/>
      <c r="JK71" s="33"/>
      <c r="JL71" s="33"/>
      <c r="JM71" s="33"/>
      <c r="JN71" s="33"/>
      <c r="JO71" s="33"/>
      <c r="JP71" s="33"/>
      <c r="JQ71" s="33"/>
      <c r="JR71" s="33"/>
      <c r="JS71" s="33"/>
      <c r="JT71" s="33"/>
      <c r="JU71" s="33"/>
      <c r="JV71" s="33"/>
      <c r="JW71" s="33"/>
      <c r="JX71" s="33"/>
      <c r="JY71" s="33"/>
      <c r="JZ71" s="33"/>
      <c r="KA71" s="33"/>
      <c r="KB71" s="33"/>
      <c r="KC71" s="33"/>
      <c r="KD71" s="33"/>
      <c r="KE71" s="33"/>
      <c r="KF71" s="33"/>
      <c r="KG71" s="33"/>
      <c r="KH71" s="33"/>
      <c r="KI71" s="33"/>
      <c r="KJ71" s="33"/>
      <c r="KK71" s="33"/>
      <c r="KL71" s="33"/>
      <c r="KM71" s="33"/>
      <c r="KN71" s="33"/>
      <c r="KO71" s="33"/>
      <c r="KP71" s="33"/>
      <c r="KQ71" s="33"/>
      <c r="KR71" s="33"/>
      <c r="KS71" s="33"/>
      <c r="KT71" s="33"/>
      <c r="KU71" s="33"/>
      <c r="KV71" s="33"/>
      <c r="KW71" s="33"/>
      <c r="KX71" s="33"/>
      <c r="KY71" s="33"/>
      <c r="KZ71" s="33"/>
      <c r="LA71" s="33"/>
      <c r="LB71" s="33"/>
      <c r="LC71" s="33"/>
      <c r="LD71" s="33"/>
      <c r="LE71" s="33"/>
      <c r="LF71" s="33"/>
      <c r="LG71" s="33"/>
      <c r="LH71" s="33"/>
      <c r="LI71" s="33"/>
      <c r="LJ71" s="33"/>
      <c r="LK71" s="33"/>
      <c r="LL71" s="33"/>
      <c r="LM71" s="33"/>
      <c r="LN71" s="33"/>
      <c r="LO71" s="33"/>
      <c r="LP71" s="33"/>
      <c r="LQ71" s="33"/>
      <c r="LR71" s="33"/>
      <c r="LS71" s="33"/>
      <c r="LT71" s="33"/>
      <c r="LU71" s="33"/>
      <c r="LV71" s="33"/>
      <c r="LW71" s="33"/>
      <c r="LX71" s="33"/>
      <c r="LY71" s="33"/>
      <c r="LZ71" s="33"/>
      <c r="MA71" s="33"/>
      <c r="MB71" s="33"/>
      <c r="MC71" s="33"/>
      <c r="MD71" s="33"/>
      <c r="ME71" s="33"/>
      <c r="MF71" s="33"/>
      <c r="MG71" s="33"/>
      <c r="MH71" s="33"/>
      <c r="MI71" s="33"/>
      <c r="MJ71" s="33"/>
      <c r="MK71" s="33"/>
      <c r="ML71" s="33"/>
      <c r="MM71" s="33"/>
      <c r="MN71" s="33"/>
      <c r="MO71" s="33"/>
      <c r="MP71" s="33"/>
      <c r="MQ71" s="33"/>
      <c r="MR71" s="33"/>
      <c r="MS71" s="33"/>
      <c r="MT71" s="33"/>
      <c r="MU71" s="33"/>
      <c r="MV71" s="33"/>
      <c r="MW71" s="33"/>
      <c r="MX71" s="33"/>
      <c r="MY71" s="33"/>
      <c r="MZ71" s="33"/>
      <c r="NA71" s="33"/>
      <c r="NB71" s="33"/>
      <c r="NC71" s="33"/>
      <c r="ND71" s="33"/>
      <c r="NE71" s="33"/>
      <c r="NF71" s="33"/>
      <c r="NG71" s="33"/>
      <c r="NH71" s="33"/>
      <c r="NI71" s="33"/>
      <c r="NJ71" s="33"/>
      <c r="NK71" s="33"/>
      <c r="NL71" s="33"/>
      <c r="NM71" s="33"/>
      <c r="NN71" s="33"/>
      <c r="NO71" s="33"/>
      <c r="NP71" s="33"/>
      <c r="NQ71" s="33"/>
      <c r="NR71" s="33"/>
      <c r="NS71" s="33"/>
      <c r="NT71" s="33"/>
      <c r="NU71" s="33"/>
      <c r="NV71" s="33"/>
      <c r="NW71" s="33"/>
      <c r="NX71" s="33"/>
      <c r="NY71" s="33"/>
      <c r="NZ71" s="33"/>
      <c r="OA71" s="33"/>
      <c r="OB71" s="33"/>
      <c r="OC71" s="33"/>
      <c r="OD71" s="33"/>
      <c r="OE71" s="33"/>
      <c r="OF71" s="33"/>
      <c r="OG71" s="33"/>
      <c r="OH71" s="33"/>
      <c r="OI71" s="33"/>
      <c r="OJ71" s="33"/>
      <c r="OK71" s="33"/>
      <c r="OL71" s="33"/>
      <c r="OM71" s="33"/>
      <c r="ON71" s="33"/>
      <c r="OO71" s="33"/>
      <c r="OP71" s="33"/>
      <c r="OQ71" s="33"/>
      <c r="OR71" s="33"/>
      <c r="OS71" s="33"/>
      <c r="OT71" s="33"/>
      <c r="OU71" s="33"/>
      <c r="OV71" s="33"/>
      <c r="OW71" s="33"/>
      <c r="OX71" s="33"/>
      <c r="OY71" s="33"/>
      <c r="OZ71" s="33"/>
      <c r="PA71" s="33"/>
      <c r="PB71" s="33"/>
      <c r="PC71" s="33"/>
      <c r="PD71" s="33"/>
      <c r="PE71" s="33"/>
      <c r="PF71" s="33"/>
      <c r="PG71" s="33"/>
      <c r="PH71" s="33"/>
      <c r="PI71" s="33"/>
      <c r="PJ71" s="33"/>
      <c r="PK71" s="33"/>
      <c r="PL71" s="33"/>
      <c r="PM71" s="33"/>
      <c r="PN71" s="33"/>
      <c r="PO71" s="33"/>
      <c r="PP71" s="33"/>
      <c r="PQ71" s="33"/>
      <c r="PR71" s="33"/>
      <c r="PS71" s="33"/>
      <c r="PT71" s="33"/>
      <c r="PU71" s="33"/>
      <c r="PV71" s="33"/>
      <c r="PW71" s="33"/>
      <c r="PX71" s="33"/>
      <c r="PY71" s="33"/>
      <c r="PZ71" s="33"/>
      <c r="QA71" s="33"/>
      <c r="QB71" s="33"/>
      <c r="QC71" s="33"/>
      <c r="QD71" s="33"/>
      <c r="QE71" s="33"/>
      <c r="QF71" s="33"/>
      <c r="QG71" s="33"/>
      <c r="QH71" s="33"/>
      <c r="QI71" s="33"/>
      <c r="QJ71" s="33"/>
      <c r="QK71" s="33"/>
      <c r="QL71" s="33"/>
      <c r="QM71" s="33"/>
      <c r="QN71" s="33"/>
      <c r="QO71" s="33"/>
      <c r="QP71" s="33"/>
      <c r="QQ71" s="33"/>
      <c r="QR71" s="33"/>
      <c r="QS71" s="33"/>
      <c r="QT71" s="33"/>
      <c r="QU71" s="33"/>
      <c r="QV71" s="33"/>
      <c r="QW71" s="33"/>
      <c r="QX71" s="33"/>
      <c r="QY71" s="33"/>
      <c r="QZ71" s="33"/>
      <c r="RA71" s="33"/>
      <c r="RB71" s="33"/>
      <c r="RC71" s="33"/>
      <c r="RD71" s="33"/>
      <c r="RE71" s="33"/>
      <c r="RF71" s="33"/>
      <c r="RG71" s="33"/>
      <c r="RH71" s="33"/>
      <c r="RI71" s="33"/>
      <c r="RJ71" s="33"/>
      <c r="RK71" s="33"/>
      <c r="RL71" s="33"/>
      <c r="RM71" s="33"/>
      <c r="RN71" s="33"/>
      <c r="RO71" s="33"/>
      <c r="RP71" s="33"/>
      <c r="RQ71" s="33"/>
      <c r="RR71" s="33"/>
      <c r="RS71" s="33"/>
      <c r="RT71" s="33"/>
      <c r="RU71" s="33"/>
      <c r="RV71" s="33"/>
      <c r="RW71" s="33"/>
      <c r="RX71" s="33"/>
      <c r="RY71" s="33"/>
      <c r="RZ71" s="33"/>
      <c r="SA71" s="33"/>
      <c r="SB71" s="33"/>
      <c r="SC71" s="33"/>
      <c r="SD71" s="33"/>
      <c r="SE71" s="33"/>
      <c r="SF71" s="33"/>
      <c r="SG71" s="33"/>
      <c r="SH71" s="33"/>
      <c r="SI71" s="33"/>
      <c r="SJ71" s="33"/>
      <c r="SK71" s="33"/>
      <c r="SL71" s="33"/>
      <c r="SM71" s="33"/>
      <c r="SN71" s="33"/>
      <c r="SO71" s="33"/>
      <c r="SP71" s="33"/>
      <c r="SQ71" s="33"/>
      <c r="SR71" s="33"/>
      <c r="SS71" s="33"/>
      <c r="ST71" s="33"/>
      <c r="SU71" s="33"/>
      <c r="SV71" s="33"/>
      <c r="SW71" s="33"/>
      <c r="SX71" s="33"/>
      <c r="SY71" s="33"/>
      <c r="SZ71" s="33"/>
      <c r="TA71" s="33"/>
      <c r="TB71" s="33"/>
      <c r="TC71" s="33"/>
      <c r="TD71" s="33"/>
      <c r="TE71" s="33"/>
      <c r="TF71" s="33"/>
      <c r="TG71" s="33"/>
      <c r="TH71" s="33"/>
      <c r="TI71" s="33"/>
      <c r="TJ71" s="33"/>
      <c r="TK71" s="33"/>
      <c r="TL71" s="33"/>
      <c r="TM71" s="33"/>
      <c r="TN71" s="33"/>
      <c r="TO71" s="33"/>
      <c r="TP71" s="33"/>
      <c r="TQ71" s="33"/>
      <c r="TR71" s="33"/>
      <c r="TS71" s="33"/>
      <c r="TT71" s="33"/>
      <c r="TU71" s="33"/>
      <c r="TV71" s="33"/>
      <c r="TW71" s="33"/>
      <c r="TX71" s="33"/>
      <c r="TY71" s="33"/>
      <c r="TZ71" s="33"/>
      <c r="UA71" s="33"/>
      <c r="UB71" s="33"/>
      <c r="UC71" s="33"/>
      <c r="UD71" s="33"/>
      <c r="UE71" s="33"/>
      <c r="UF71" s="33"/>
      <c r="UG71" s="33"/>
      <c r="UH71" s="33"/>
      <c r="UI71" s="33"/>
      <c r="UJ71" s="33"/>
      <c r="UK71" s="33"/>
      <c r="UL71" s="33"/>
      <c r="UM71" s="33"/>
      <c r="UN71" s="33"/>
      <c r="UO71" s="33"/>
      <c r="UP71" s="33"/>
      <c r="UQ71" s="33"/>
      <c r="UR71" s="33"/>
      <c r="US71" s="33"/>
      <c r="UT71" s="33"/>
      <c r="UU71" s="33"/>
      <c r="UV71" s="33"/>
      <c r="UW71" s="33"/>
      <c r="UX71" s="33"/>
      <c r="UY71" s="33"/>
      <c r="UZ71" s="33"/>
      <c r="VA71" s="33"/>
      <c r="VB71" s="33"/>
      <c r="VC71" s="33"/>
      <c r="VD71" s="33"/>
      <c r="VE71" s="33"/>
      <c r="VF71" s="33"/>
      <c r="VG71" s="33"/>
      <c r="VH71" s="33"/>
      <c r="VI71" s="33"/>
      <c r="VJ71" s="33"/>
      <c r="VK71" s="33"/>
      <c r="VL71" s="33"/>
      <c r="VM71" s="33"/>
      <c r="VN71" s="33"/>
      <c r="VO71" s="33"/>
      <c r="VP71" s="33"/>
      <c r="VQ71" s="33"/>
      <c r="VR71" s="33"/>
      <c r="VS71" s="33"/>
      <c r="VT71" s="33"/>
      <c r="VU71" s="33"/>
      <c r="VV71" s="33"/>
      <c r="VW71" s="33"/>
      <c r="VX71" s="33"/>
      <c r="VY71" s="33"/>
      <c r="VZ71" s="33"/>
      <c r="WA71" s="33"/>
      <c r="WB71" s="33"/>
      <c r="WC71" s="33"/>
      <c r="WD71" s="33"/>
      <c r="WE71" s="33"/>
      <c r="WF71" s="33"/>
      <c r="WG71" s="33"/>
      <c r="WH71" s="33"/>
      <c r="WI71" s="33"/>
      <c r="WJ71" s="33"/>
      <c r="WK71" s="33"/>
      <c r="WL71" s="33"/>
      <c r="WM71" s="33"/>
      <c r="WN71" s="33"/>
      <c r="WO71" s="33"/>
      <c r="WP71" s="33"/>
      <c r="WQ71" s="33"/>
      <c r="WR71" s="33"/>
      <c r="WS71" s="33"/>
      <c r="WT71" s="33"/>
      <c r="WU71" s="33"/>
      <c r="WV71" s="33"/>
      <c r="WW71" s="33"/>
      <c r="WX71" s="33"/>
      <c r="WY71" s="33"/>
      <c r="WZ71" s="33"/>
      <c r="XA71" s="33"/>
      <c r="XB71" s="33"/>
      <c r="XC71" s="33"/>
      <c r="XD71" s="33"/>
      <c r="XE71" s="33"/>
      <c r="XF71" s="33"/>
      <c r="XG71" s="33"/>
      <c r="XH71" s="33"/>
      <c r="XI71" s="33"/>
      <c r="XJ71" s="33"/>
      <c r="XK71" s="33"/>
      <c r="XL71" s="33"/>
      <c r="XM71" s="33"/>
      <c r="XN71" s="33"/>
      <c r="XO71" s="33"/>
      <c r="XP71" s="33"/>
      <c r="XQ71" s="33"/>
      <c r="XR71" s="33"/>
      <c r="XS71" s="33"/>
      <c r="XT71" s="33"/>
      <c r="XU71" s="33"/>
      <c r="XV71" s="33"/>
      <c r="XW71" s="33"/>
      <c r="XX71" s="33"/>
      <c r="XY71" s="33"/>
      <c r="XZ71" s="33"/>
      <c r="YA71" s="33"/>
      <c r="YB71" s="33"/>
      <c r="YC71" s="33"/>
      <c r="YD71" s="33"/>
      <c r="YE71" s="33"/>
      <c r="YF71" s="33"/>
      <c r="YG71" s="33"/>
      <c r="YH71" s="33"/>
      <c r="YI71" s="33"/>
      <c r="YJ71" s="33"/>
      <c r="YK71" s="33"/>
      <c r="YL71" s="33"/>
      <c r="YM71" s="33"/>
      <c r="YN71" s="33"/>
      <c r="YO71" s="33"/>
      <c r="YP71" s="33"/>
      <c r="YQ71" s="33"/>
      <c r="YR71" s="33"/>
      <c r="YS71" s="33"/>
      <c r="YT71" s="33"/>
      <c r="YU71" s="33"/>
      <c r="YV71" s="33"/>
      <c r="YW71" s="33"/>
      <c r="YX71" s="33"/>
      <c r="YY71" s="33"/>
      <c r="YZ71" s="33"/>
      <c r="ZA71" s="33"/>
      <c r="ZB71" s="33"/>
      <c r="ZC71" s="33"/>
      <c r="ZD71" s="33"/>
      <c r="ZE71" s="33"/>
      <c r="ZF71" s="33"/>
      <c r="ZG71" s="33"/>
      <c r="ZH71" s="33"/>
      <c r="ZI71" s="33"/>
      <c r="ZJ71" s="33"/>
      <c r="ZK71" s="33"/>
      <c r="ZL71" s="33"/>
      <c r="ZM71" s="33"/>
      <c r="ZN71" s="33"/>
      <c r="ZO71" s="33"/>
      <c r="ZP71" s="33"/>
      <c r="ZQ71" s="33"/>
      <c r="ZR71" s="33"/>
      <c r="ZS71" s="33"/>
      <c r="ZT71" s="33"/>
      <c r="ZU71" s="33"/>
      <c r="ZV71" s="33"/>
      <c r="ZW71" s="33"/>
      <c r="ZX71" s="33"/>
      <c r="ZY71" s="33"/>
      <c r="ZZ71" s="33"/>
      <c r="AAA71" s="33"/>
      <c r="AAB71" s="33"/>
      <c r="AAC71" s="33"/>
      <c r="AAD71" s="33"/>
      <c r="AAE71" s="33"/>
      <c r="AAF71" s="33"/>
      <c r="AAG71" s="33"/>
      <c r="AAH71" s="33"/>
      <c r="AAI71" s="33"/>
      <c r="AAJ71" s="33"/>
      <c r="AAK71" s="33"/>
      <c r="AAL71" s="33"/>
      <c r="AAM71" s="33"/>
      <c r="AAN71" s="33"/>
      <c r="AAO71" s="33"/>
      <c r="AAP71" s="33"/>
      <c r="AAQ71" s="33"/>
      <c r="AAR71" s="33"/>
      <c r="AAS71" s="33"/>
      <c r="AAT71" s="33"/>
      <c r="AAU71" s="33"/>
      <c r="AAV71" s="33"/>
      <c r="AAW71" s="33"/>
      <c r="AAX71" s="33"/>
      <c r="AAY71" s="33"/>
      <c r="AAZ71" s="33"/>
      <c r="ABA71" s="33"/>
      <c r="ABB71" s="33"/>
      <c r="ABC71" s="33"/>
      <c r="ABD71" s="33"/>
      <c r="ABE71" s="33"/>
      <c r="ABF71" s="33"/>
      <c r="ABG71" s="33"/>
      <c r="ABH71" s="33"/>
      <c r="ABI71" s="33"/>
      <c r="ABJ71" s="33"/>
      <c r="ABK71" s="33"/>
      <c r="ABL71" s="33"/>
      <c r="ABM71" s="33"/>
      <c r="ABN71" s="33"/>
      <c r="ABO71" s="33"/>
      <c r="ABP71" s="33"/>
      <c r="ABQ71" s="33"/>
      <c r="ABR71" s="33"/>
      <c r="ABS71" s="33"/>
      <c r="ABT71" s="33"/>
      <c r="ABU71" s="33"/>
      <c r="ABV71" s="33"/>
      <c r="ABW71" s="33"/>
      <c r="ABX71" s="33"/>
      <c r="ABY71" s="33"/>
      <c r="ABZ71" s="33"/>
      <c r="ACA71" s="33"/>
      <c r="ACB71" s="33"/>
      <c r="ACC71" s="33"/>
      <c r="ACD71" s="33"/>
      <c r="ACE71" s="33"/>
      <c r="ACF71" s="33"/>
      <c r="ACG71" s="33"/>
      <c r="ACH71" s="33"/>
      <c r="ACI71" s="33"/>
      <c r="ACJ71" s="33"/>
      <c r="ACK71" s="33"/>
      <c r="ACL71" s="33"/>
      <c r="ACM71" s="33"/>
      <c r="ACN71" s="33"/>
      <c r="ACO71" s="33"/>
      <c r="ACP71" s="33"/>
      <c r="ACQ71" s="33"/>
      <c r="ACR71" s="33"/>
      <c r="ACS71" s="33"/>
      <c r="ACT71" s="33"/>
      <c r="ACU71" s="33"/>
      <c r="ACV71" s="33"/>
      <c r="ACW71" s="33"/>
      <c r="ACX71" s="33"/>
      <c r="ACY71" s="33"/>
      <c r="ACZ71" s="33"/>
      <c r="ADA71" s="33"/>
      <c r="ADB71" s="33"/>
      <c r="ADC71" s="33"/>
      <c r="ADD71" s="33"/>
      <c r="ADE71" s="33"/>
      <c r="ADF71" s="33"/>
      <c r="ADG71" s="33"/>
      <c r="ADH71" s="33"/>
      <c r="ADI71" s="33"/>
      <c r="ADJ71" s="33"/>
      <c r="ADK71" s="33"/>
      <c r="ADL71" s="33"/>
      <c r="ADM71" s="33"/>
      <c r="ADN71" s="33"/>
      <c r="ADO71" s="33"/>
      <c r="ADP71" s="33"/>
      <c r="ADQ71" s="33"/>
      <c r="ADR71" s="33"/>
      <c r="ADS71" s="33"/>
      <c r="ADT71" s="33"/>
      <c r="ADU71" s="33"/>
      <c r="ADV71" s="33"/>
      <c r="ADW71" s="33"/>
      <c r="ADX71" s="33"/>
      <c r="ADY71" s="33"/>
      <c r="ADZ71" s="33"/>
      <c r="AEA71" s="33"/>
      <c r="AEB71" s="33"/>
      <c r="AEC71" s="33"/>
      <c r="AED71" s="33"/>
      <c r="AEE71" s="33"/>
      <c r="AEF71" s="33"/>
      <c r="AEG71" s="33"/>
      <c r="AEH71" s="33"/>
      <c r="AEI71" s="33"/>
      <c r="AEJ71" s="33"/>
      <c r="AEK71" s="33"/>
      <c r="AEL71" s="33"/>
      <c r="AEM71" s="33"/>
      <c r="AEN71" s="33"/>
      <c r="AEO71" s="33"/>
      <c r="AEP71" s="33"/>
      <c r="AEQ71" s="33"/>
      <c r="AER71" s="33"/>
      <c r="AES71" s="33"/>
      <c r="AET71" s="33"/>
      <c r="AEU71" s="33"/>
      <c r="AEV71" s="33"/>
      <c r="AEW71" s="33"/>
      <c r="AEX71" s="33"/>
      <c r="AEY71" s="33"/>
      <c r="AEZ71" s="33"/>
      <c r="AFA71" s="33"/>
      <c r="AFB71" s="33"/>
      <c r="AFC71" s="33"/>
      <c r="AFD71" s="33"/>
      <c r="AFE71" s="33"/>
      <c r="AFF71" s="33"/>
      <c r="AFG71" s="33"/>
      <c r="AFH71" s="33"/>
      <c r="AFI71" s="33"/>
      <c r="AFJ71" s="33"/>
      <c r="AFK71" s="33"/>
      <c r="AFL71" s="33"/>
      <c r="AFM71" s="33"/>
      <c r="AFN71" s="33"/>
      <c r="AFO71" s="33"/>
      <c r="AFP71" s="33"/>
      <c r="AFQ71" s="33"/>
      <c r="AFR71" s="33"/>
      <c r="AFS71" s="33"/>
      <c r="AFT71" s="33"/>
      <c r="AFU71" s="33"/>
      <c r="AFV71" s="33"/>
      <c r="AFW71" s="33"/>
      <c r="AFX71" s="33"/>
      <c r="AFY71" s="33"/>
      <c r="AFZ71" s="33"/>
      <c r="AGA71" s="33"/>
      <c r="AGB71" s="33"/>
      <c r="AGC71" s="33"/>
      <c r="AGD71" s="33"/>
      <c r="AGE71" s="33"/>
      <c r="AGF71" s="33"/>
      <c r="AGG71" s="33"/>
      <c r="AGH71" s="33"/>
      <c r="AGI71" s="33"/>
      <c r="AGJ71" s="33"/>
      <c r="AGK71" s="33"/>
      <c r="AGL71" s="33"/>
      <c r="AGM71" s="33"/>
      <c r="AGN71" s="33"/>
      <c r="AGO71" s="33"/>
      <c r="AGP71" s="33"/>
      <c r="AGQ71" s="33"/>
      <c r="AGR71" s="33"/>
      <c r="AGS71" s="33"/>
      <c r="AGT71" s="33"/>
      <c r="AGU71" s="33"/>
      <c r="AGV71" s="33"/>
      <c r="AGW71" s="33"/>
      <c r="AGX71" s="33"/>
      <c r="AGY71" s="33"/>
      <c r="AGZ71" s="33"/>
      <c r="AHA71" s="33"/>
      <c r="AHB71" s="33"/>
      <c r="AHC71" s="33"/>
      <c r="AHD71" s="33"/>
      <c r="AHE71" s="33"/>
      <c r="AHF71" s="33"/>
      <c r="AHG71" s="33"/>
      <c r="AHH71" s="33"/>
      <c r="AHI71" s="33"/>
      <c r="AHJ71" s="33"/>
      <c r="AHK71" s="33"/>
      <c r="AHL71" s="33"/>
      <c r="AHM71" s="33"/>
      <c r="AHN71" s="33"/>
      <c r="AHO71" s="33"/>
      <c r="AHP71" s="33"/>
      <c r="AHQ71" s="33"/>
      <c r="AHR71" s="33"/>
      <c r="AHS71" s="33"/>
      <c r="AHT71" s="33"/>
      <c r="AHU71" s="33"/>
      <c r="AHV71" s="33"/>
      <c r="AHW71" s="33"/>
      <c r="AHX71" s="33"/>
      <c r="AHY71" s="33"/>
      <c r="AHZ71" s="33"/>
      <c r="AIA71" s="33"/>
      <c r="AIB71" s="33"/>
      <c r="AIC71" s="33"/>
      <c r="AID71" s="33"/>
      <c r="AIE71" s="33"/>
      <c r="AIF71" s="33"/>
      <c r="AIG71" s="33"/>
      <c r="AIH71" s="33"/>
      <c r="AII71" s="33"/>
      <c r="AIJ71" s="33"/>
      <c r="AIK71" s="33"/>
      <c r="AIL71" s="33"/>
      <c r="AIM71" s="33"/>
      <c r="AIN71" s="33"/>
      <c r="AIO71" s="33"/>
      <c r="AIP71" s="33"/>
      <c r="AIQ71" s="33"/>
      <c r="AIR71" s="33"/>
      <c r="AIS71" s="33"/>
      <c r="AIT71" s="33"/>
      <c r="AIU71" s="33"/>
      <c r="AIV71" s="33"/>
      <c r="AIW71" s="33"/>
      <c r="AIX71" s="33"/>
      <c r="AIY71" s="33"/>
      <c r="AIZ71" s="33"/>
      <c r="AJA71" s="33"/>
      <c r="AJB71" s="33"/>
      <c r="AJC71" s="33"/>
      <c r="AJD71" s="33"/>
      <c r="AJE71" s="33"/>
      <c r="AJF71" s="33"/>
      <c r="AJG71" s="33"/>
      <c r="AJH71" s="33"/>
      <c r="AJI71" s="33"/>
      <c r="AJJ71" s="33"/>
      <c r="AJK71" s="33"/>
      <c r="AJL71" s="33"/>
      <c r="AJM71" s="33"/>
      <c r="AJN71" s="33"/>
      <c r="AJO71" s="33"/>
      <c r="AJP71" s="33"/>
      <c r="AJQ71" s="33"/>
      <c r="AJR71" s="33"/>
      <c r="AJS71" s="33"/>
      <c r="AJT71" s="33"/>
      <c r="AJU71" s="33"/>
      <c r="AJV71" s="33"/>
      <c r="AJW71" s="33"/>
      <c r="AJX71" s="33"/>
      <c r="AJY71" s="33"/>
      <c r="AJZ71" s="33"/>
      <c r="AKA71" s="33"/>
      <c r="AKB71" s="33"/>
      <c r="AKC71" s="33"/>
      <c r="AKD71" s="33"/>
      <c r="AKE71" s="33"/>
      <c r="AKF71" s="33"/>
      <c r="AKG71" s="33"/>
      <c r="AKH71" s="33"/>
      <c r="AKI71" s="33"/>
      <c r="AKJ71" s="33"/>
      <c r="AKK71" s="33"/>
      <c r="AKL71" s="33"/>
      <c r="AKM71" s="33"/>
      <c r="AKN71" s="33"/>
      <c r="AKO71" s="33"/>
      <c r="AKP71" s="33"/>
      <c r="AKQ71" s="33"/>
      <c r="AKR71" s="33"/>
      <c r="AKS71" s="33"/>
      <c r="AKT71" s="33"/>
      <c r="AKU71" s="33"/>
      <c r="AKV71" s="33"/>
      <c r="AKW71" s="33"/>
      <c r="AKX71" s="33"/>
      <c r="AKY71" s="33"/>
      <c r="AKZ71" s="33"/>
      <c r="ALA71" s="33"/>
      <c r="ALB71" s="33"/>
      <c r="ALC71" s="33"/>
      <c r="ALD71" s="33"/>
      <c r="ALE71" s="33"/>
      <c r="ALF71" s="33"/>
      <c r="ALG71" s="33"/>
      <c r="ALH71" s="33"/>
      <c r="ALI71" s="33"/>
      <c r="ALJ71" s="33"/>
      <c r="ALK71" s="33"/>
      <c r="ALL71" s="33"/>
      <c r="ALM71" s="33"/>
      <c r="ALN71" s="33"/>
      <c r="ALO71" s="33"/>
      <c r="ALP71" s="33"/>
      <c r="ALQ71" s="33"/>
      <c r="ALR71" s="33"/>
      <c r="ALS71" s="33"/>
      <c r="ALT71" s="33"/>
      <c r="ALU71" s="33"/>
      <c r="ALV71" s="33"/>
      <c r="ALW71" s="33"/>
      <c r="ALX71" s="33"/>
      <c r="ALY71" s="33"/>
      <c r="ALZ71" s="33"/>
      <c r="AMA71" s="33"/>
      <c r="AMB71" s="33"/>
      <c r="AMC71" s="33"/>
      <c r="AMD71" s="33"/>
      <c r="AME71" s="33"/>
      <c r="AMF71" s="33"/>
      <c r="AMG71" s="33"/>
      <c r="AMH71" s="33"/>
      <c r="AMI71" s="33"/>
      <c r="AMJ71" s="33"/>
      <c r="AMK71" s="33"/>
    </row>
    <row r="72" spans="1:1025" s="34" customFormat="1" ht="16.5" customHeight="1">
      <c r="A72" s="37" t="s">
        <v>13</v>
      </c>
      <c r="B72" s="343" t="s">
        <v>158</v>
      </c>
      <c r="C72" s="352"/>
      <c r="D72" s="352"/>
      <c r="E72" s="352"/>
      <c r="F72" s="353"/>
      <c r="G72" s="206">
        <v>0</v>
      </c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  <c r="IX72" s="33"/>
      <c r="IY72" s="33"/>
      <c r="IZ72" s="33"/>
      <c r="JA72" s="33"/>
      <c r="JB72" s="33"/>
      <c r="JC72" s="33"/>
      <c r="JD72" s="33"/>
      <c r="JE72" s="33"/>
      <c r="JF72" s="33"/>
      <c r="JG72" s="33"/>
      <c r="JH72" s="33"/>
      <c r="JI72" s="33"/>
      <c r="JJ72" s="33"/>
      <c r="JK72" s="33"/>
      <c r="JL72" s="33"/>
      <c r="JM72" s="33"/>
      <c r="JN72" s="33"/>
      <c r="JO72" s="33"/>
      <c r="JP72" s="33"/>
      <c r="JQ72" s="33"/>
      <c r="JR72" s="33"/>
      <c r="JS72" s="33"/>
      <c r="JT72" s="33"/>
      <c r="JU72" s="33"/>
      <c r="JV72" s="33"/>
      <c r="JW72" s="33"/>
      <c r="JX72" s="33"/>
      <c r="JY72" s="33"/>
      <c r="JZ72" s="33"/>
      <c r="KA72" s="33"/>
      <c r="KB72" s="33"/>
      <c r="KC72" s="33"/>
      <c r="KD72" s="33"/>
      <c r="KE72" s="33"/>
      <c r="KF72" s="33"/>
      <c r="KG72" s="33"/>
      <c r="KH72" s="33"/>
      <c r="KI72" s="33"/>
      <c r="KJ72" s="33"/>
      <c r="KK72" s="33"/>
      <c r="KL72" s="33"/>
      <c r="KM72" s="33"/>
      <c r="KN72" s="33"/>
      <c r="KO72" s="33"/>
      <c r="KP72" s="33"/>
      <c r="KQ72" s="33"/>
      <c r="KR72" s="33"/>
      <c r="KS72" s="33"/>
      <c r="KT72" s="33"/>
      <c r="KU72" s="33"/>
      <c r="KV72" s="33"/>
      <c r="KW72" s="33"/>
      <c r="KX72" s="33"/>
      <c r="KY72" s="33"/>
      <c r="KZ72" s="33"/>
      <c r="LA72" s="33"/>
      <c r="LB72" s="33"/>
      <c r="LC72" s="33"/>
      <c r="LD72" s="33"/>
      <c r="LE72" s="33"/>
      <c r="LF72" s="33"/>
      <c r="LG72" s="33"/>
      <c r="LH72" s="33"/>
      <c r="LI72" s="33"/>
      <c r="LJ72" s="33"/>
      <c r="LK72" s="33"/>
      <c r="LL72" s="33"/>
      <c r="LM72" s="33"/>
      <c r="LN72" s="33"/>
      <c r="LO72" s="33"/>
      <c r="LP72" s="33"/>
      <c r="LQ72" s="33"/>
      <c r="LR72" s="33"/>
      <c r="LS72" s="33"/>
      <c r="LT72" s="33"/>
      <c r="LU72" s="33"/>
      <c r="LV72" s="33"/>
      <c r="LW72" s="33"/>
      <c r="LX72" s="33"/>
      <c r="LY72" s="33"/>
      <c r="LZ72" s="33"/>
      <c r="MA72" s="33"/>
      <c r="MB72" s="33"/>
      <c r="MC72" s="33"/>
      <c r="MD72" s="33"/>
      <c r="ME72" s="33"/>
      <c r="MF72" s="33"/>
      <c r="MG72" s="33"/>
      <c r="MH72" s="33"/>
      <c r="MI72" s="33"/>
      <c r="MJ72" s="33"/>
      <c r="MK72" s="33"/>
      <c r="ML72" s="33"/>
      <c r="MM72" s="33"/>
      <c r="MN72" s="33"/>
      <c r="MO72" s="33"/>
      <c r="MP72" s="33"/>
      <c r="MQ72" s="33"/>
      <c r="MR72" s="33"/>
      <c r="MS72" s="33"/>
      <c r="MT72" s="33"/>
      <c r="MU72" s="33"/>
      <c r="MV72" s="33"/>
      <c r="MW72" s="33"/>
      <c r="MX72" s="33"/>
      <c r="MY72" s="33"/>
      <c r="MZ72" s="33"/>
      <c r="NA72" s="33"/>
      <c r="NB72" s="33"/>
      <c r="NC72" s="33"/>
      <c r="ND72" s="33"/>
      <c r="NE72" s="33"/>
      <c r="NF72" s="33"/>
      <c r="NG72" s="33"/>
      <c r="NH72" s="33"/>
      <c r="NI72" s="33"/>
      <c r="NJ72" s="33"/>
      <c r="NK72" s="33"/>
      <c r="NL72" s="33"/>
      <c r="NM72" s="33"/>
      <c r="NN72" s="33"/>
      <c r="NO72" s="33"/>
      <c r="NP72" s="33"/>
      <c r="NQ72" s="33"/>
      <c r="NR72" s="33"/>
      <c r="NS72" s="33"/>
      <c r="NT72" s="33"/>
      <c r="NU72" s="33"/>
      <c r="NV72" s="33"/>
      <c r="NW72" s="33"/>
      <c r="NX72" s="33"/>
      <c r="NY72" s="33"/>
      <c r="NZ72" s="33"/>
      <c r="OA72" s="33"/>
      <c r="OB72" s="33"/>
      <c r="OC72" s="33"/>
      <c r="OD72" s="33"/>
      <c r="OE72" s="33"/>
      <c r="OF72" s="33"/>
      <c r="OG72" s="33"/>
      <c r="OH72" s="33"/>
      <c r="OI72" s="33"/>
      <c r="OJ72" s="33"/>
      <c r="OK72" s="33"/>
      <c r="OL72" s="33"/>
      <c r="OM72" s="33"/>
      <c r="ON72" s="33"/>
      <c r="OO72" s="33"/>
      <c r="OP72" s="33"/>
      <c r="OQ72" s="33"/>
      <c r="OR72" s="33"/>
      <c r="OS72" s="33"/>
      <c r="OT72" s="33"/>
      <c r="OU72" s="33"/>
      <c r="OV72" s="33"/>
      <c r="OW72" s="33"/>
      <c r="OX72" s="33"/>
      <c r="OY72" s="33"/>
      <c r="OZ72" s="33"/>
      <c r="PA72" s="33"/>
      <c r="PB72" s="33"/>
      <c r="PC72" s="33"/>
      <c r="PD72" s="33"/>
      <c r="PE72" s="33"/>
      <c r="PF72" s="33"/>
      <c r="PG72" s="33"/>
      <c r="PH72" s="33"/>
      <c r="PI72" s="33"/>
      <c r="PJ72" s="33"/>
      <c r="PK72" s="33"/>
      <c r="PL72" s="33"/>
      <c r="PM72" s="33"/>
      <c r="PN72" s="33"/>
      <c r="PO72" s="33"/>
      <c r="PP72" s="33"/>
      <c r="PQ72" s="33"/>
      <c r="PR72" s="33"/>
      <c r="PS72" s="33"/>
      <c r="PT72" s="33"/>
      <c r="PU72" s="33"/>
      <c r="PV72" s="33"/>
      <c r="PW72" s="33"/>
      <c r="PX72" s="33"/>
      <c r="PY72" s="33"/>
      <c r="PZ72" s="33"/>
      <c r="QA72" s="33"/>
      <c r="QB72" s="33"/>
      <c r="QC72" s="33"/>
      <c r="QD72" s="33"/>
      <c r="QE72" s="33"/>
      <c r="QF72" s="33"/>
      <c r="QG72" s="33"/>
      <c r="QH72" s="33"/>
      <c r="QI72" s="33"/>
      <c r="QJ72" s="33"/>
      <c r="QK72" s="33"/>
      <c r="QL72" s="33"/>
      <c r="QM72" s="33"/>
      <c r="QN72" s="33"/>
      <c r="QO72" s="33"/>
      <c r="QP72" s="33"/>
      <c r="QQ72" s="33"/>
      <c r="QR72" s="33"/>
      <c r="QS72" s="33"/>
      <c r="QT72" s="33"/>
      <c r="QU72" s="33"/>
      <c r="QV72" s="33"/>
      <c r="QW72" s="33"/>
      <c r="QX72" s="33"/>
      <c r="QY72" s="33"/>
      <c r="QZ72" s="33"/>
      <c r="RA72" s="33"/>
      <c r="RB72" s="33"/>
      <c r="RC72" s="33"/>
      <c r="RD72" s="33"/>
      <c r="RE72" s="33"/>
      <c r="RF72" s="33"/>
      <c r="RG72" s="33"/>
      <c r="RH72" s="33"/>
      <c r="RI72" s="33"/>
      <c r="RJ72" s="33"/>
      <c r="RK72" s="33"/>
      <c r="RL72" s="33"/>
      <c r="RM72" s="33"/>
      <c r="RN72" s="33"/>
      <c r="RO72" s="33"/>
      <c r="RP72" s="33"/>
      <c r="RQ72" s="33"/>
      <c r="RR72" s="33"/>
      <c r="RS72" s="33"/>
      <c r="RT72" s="33"/>
      <c r="RU72" s="33"/>
      <c r="RV72" s="33"/>
      <c r="RW72" s="33"/>
      <c r="RX72" s="33"/>
      <c r="RY72" s="33"/>
      <c r="RZ72" s="33"/>
      <c r="SA72" s="33"/>
      <c r="SB72" s="33"/>
      <c r="SC72" s="33"/>
      <c r="SD72" s="33"/>
      <c r="SE72" s="33"/>
      <c r="SF72" s="33"/>
      <c r="SG72" s="33"/>
      <c r="SH72" s="33"/>
      <c r="SI72" s="33"/>
      <c r="SJ72" s="33"/>
      <c r="SK72" s="33"/>
      <c r="SL72" s="33"/>
      <c r="SM72" s="33"/>
      <c r="SN72" s="33"/>
      <c r="SO72" s="33"/>
      <c r="SP72" s="33"/>
      <c r="SQ72" s="33"/>
      <c r="SR72" s="33"/>
      <c r="SS72" s="33"/>
      <c r="ST72" s="33"/>
      <c r="SU72" s="33"/>
      <c r="SV72" s="33"/>
      <c r="SW72" s="33"/>
      <c r="SX72" s="33"/>
      <c r="SY72" s="33"/>
      <c r="SZ72" s="33"/>
      <c r="TA72" s="33"/>
      <c r="TB72" s="33"/>
      <c r="TC72" s="33"/>
      <c r="TD72" s="33"/>
      <c r="TE72" s="33"/>
      <c r="TF72" s="33"/>
      <c r="TG72" s="33"/>
      <c r="TH72" s="33"/>
      <c r="TI72" s="33"/>
      <c r="TJ72" s="33"/>
      <c r="TK72" s="33"/>
      <c r="TL72" s="33"/>
      <c r="TM72" s="33"/>
      <c r="TN72" s="33"/>
      <c r="TO72" s="33"/>
      <c r="TP72" s="33"/>
      <c r="TQ72" s="33"/>
      <c r="TR72" s="33"/>
      <c r="TS72" s="33"/>
      <c r="TT72" s="33"/>
      <c r="TU72" s="33"/>
      <c r="TV72" s="33"/>
      <c r="TW72" s="33"/>
      <c r="TX72" s="33"/>
      <c r="TY72" s="33"/>
      <c r="TZ72" s="33"/>
      <c r="UA72" s="33"/>
      <c r="UB72" s="33"/>
      <c r="UC72" s="33"/>
      <c r="UD72" s="33"/>
      <c r="UE72" s="33"/>
      <c r="UF72" s="33"/>
      <c r="UG72" s="33"/>
      <c r="UH72" s="33"/>
      <c r="UI72" s="33"/>
      <c r="UJ72" s="33"/>
      <c r="UK72" s="33"/>
      <c r="UL72" s="33"/>
      <c r="UM72" s="33"/>
      <c r="UN72" s="33"/>
      <c r="UO72" s="33"/>
      <c r="UP72" s="33"/>
      <c r="UQ72" s="33"/>
      <c r="UR72" s="33"/>
      <c r="US72" s="33"/>
      <c r="UT72" s="33"/>
      <c r="UU72" s="33"/>
      <c r="UV72" s="33"/>
      <c r="UW72" s="33"/>
      <c r="UX72" s="33"/>
      <c r="UY72" s="33"/>
      <c r="UZ72" s="33"/>
      <c r="VA72" s="33"/>
      <c r="VB72" s="33"/>
      <c r="VC72" s="33"/>
      <c r="VD72" s="33"/>
      <c r="VE72" s="33"/>
      <c r="VF72" s="33"/>
      <c r="VG72" s="33"/>
      <c r="VH72" s="33"/>
      <c r="VI72" s="33"/>
      <c r="VJ72" s="33"/>
      <c r="VK72" s="33"/>
      <c r="VL72" s="33"/>
      <c r="VM72" s="33"/>
      <c r="VN72" s="33"/>
      <c r="VO72" s="33"/>
      <c r="VP72" s="33"/>
      <c r="VQ72" s="33"/>
      <c r="VR72" s="33"/>
      <c r="VS72" s="33"/>
      <c r="VT72" s="33"/>
      <c r="VU72" s="33"/>
      <c r="VV72" s="33"/>
      <c r="VW72" s="33"/>
      <c r="VX72" s="33"/>
      <c r="VY72" s="33"/>
      <c r="VZ72" s="33"/>
      <c r="WA72" s="33"/>
      <c r="WB72" s="33"/>
      <c r="WC72" s="33"/>
      <c r="WD72" s="33"/>
      <c r="WE72" s="33"/>
      <c r="WF72" s="33"/>
      <c r="WG72" s="33"/>
      <c r="WH72" s="33"/>
      <c r="WI72" s="33"/>
      <c r="WJ72" s="33"/>
      <c r="WK72" s="33"/>
      <c r="WL72" s="33"/>
      <c r="WM72" s="33"/>
      <c r="WN72" s="33"/>
      <c r="WO72" s="33"/>
      <c r="WP72" s="33"/>
      <c r="WQ72" s="33"/>
      <c r="WR72" s="33"/>
      <c r="WS72" s="33"/>
      <c r="WT72" s="33"/>
      <c r="WU72" s="33"/>
      <c r="WV72" s="33"/>
      <c r="WW72" s="33"/>
      <c r="WX72" s="33"/>
      <c r="WY72" s="33"/>
      <c r="WZ72" s="33"/>
      <c r="XA72" s="33"/>
      <c r="XB72" s="33"/>
      <c r="XC72" s="33"/>
      <c r="XD72" s="33"/>
      <c r="XE72" s="33"/>
      <c r="XF72" s="33"/>
      <c r="XG72" s="33"/>
      <c r="XH72" s="33"/>
      <c r="XI72" s="33"/>
      <c r="XJ72" s="33"/>
      <c r="XK72" s="33"/>
      <c r="XL72" s="33"/>
      <c r="XM72" s="33"/>
      <c r="XN72" s="33"/>
      <c r="XO72" s="33"/>
      <c r="XP72" s="33"/>
      <c r="XQ72" s="33"/>
      <c r="XR72" s="33"/>
      <c r="XS72" s="33"/>
      <c r="XT72" s="33"/>
      <c r="XU72" s="33"/>
      <c r="XV72" s="33"/>
      <c r="XW72" s="33"/>
      <c r="XX72" s="33"/>
      <c r="XY72" s="33"/>
      <c r="XZ72" s="33"/>
      <c r="YA72" s="33"/>
      <c r="YB72" s="33"/>
      <c r="YC72" s="33"/>
      <c r="YD72" s="33"/>
      <c r="YE72" s="33"/>
      <c r="YF72" s="33"/>
      <c r="YG72" s="33"/>
      <c r="YH72" s="33"/>
      <c r="YI72" s="33"/>
      <c r="YJ72" s="33"/>
      <c r="YK72" s="33"/>
      <c r="YL72" s="33"/>
      <c r="YM72" s="33"/>
      <c r="YN72" s="33"/>
      <c r="YO72" s="33"/>
      <c r="YP72" s="33"/>
      <c r="YQ72" s="33"/>
      <c r="YR72" s="33"/>
      <c r="YS72" s="33"/>
      <c r="YT72" s="33"/>
      <c r="YU72" s="33"/>
      <c r="YV72" s="33"/>
      <c r="YW72" s="33"/>
      <c r="YX72" s="33"/>
      <c r="YY72" s="33"/>
      <c r="YZ72" s="33"/>
      <c r="ZA72" s="33"/>
      <c r="ZB72" s="33"/>
      <c r="ZC72" s="33"/>
      <c r="ZD72" s="33"/>
      <c r="ZE72" s="33"/>
      <c r="ZF72" s="33"/>
      <c r="ZG72" s="33"/>
      <c r="ZH72" s="33"/>
      <c r="ZI72" s="33"/>
      <c r="ZJ72" s="33"/>
      <c r="ZK72" s="33"/>
      <c r="ZL72" s="33"/>
      <c r="ZM72" s="33"/>
      <c r="ZN72" s="33"/>
      <c r="ZO72" s="33"/>
      <c r="ZP72" s="33"/>
      <c r="ZQ72" s="33"/>
      <c r="ZR72" s="33"/>
      <c r="ZS72" s="33"/>
      <c r="ZT72" s="33"/>
      <c r="ZU72" s="33"/>
      <c r="ZV72" s="33"/>
      <c r="ZW72" s="33"/>
      <c r="ZX72" s="33"/>
      <c r="ZY72" s="33"/>
      <c r="ZZ72" s="33"/>
      <c r="AAA72" s="33"/>
      <c r="AAB72" s="33"/>
      <c r="AAC72" s="33"/>
      <c r="AAD72" s="33"/>
      <c r="AAE72" s="33"/>
      <c r="AAF72" s="33"/>
      <c r="AAG72" s="33"/>
      <c r="AAH72" s="33"/>
      <c r="AAI72" s="33"/>
      <c r="AAJ72" s="33"/>
      <c r="AAK72" s="33"/>
      <c r="AAL72" s="33"/>
      <c r="AAM72" s="33"/>
      <c r="AAN72" s="33"/>
      <c r="AAO72" s="33"/>
      <c r="AAP72" s="33"/>
      <c r="AAQ72" s="33"/>
      <c r="AAR72" s="33"/>
      <c r="AAS72" s="33"/>
      <c r="AAT72" s="33"/>
      <c r="AAU72" s="33"/>
      <c r="AAV72" s="33"/>
      <c r="AAW72" s="33"/>
      <c r="AAX72" s="33"/>
      <c r="AAY72" s="33"/>
      <c r="AAZ72" s="33"/>
      <c r="ABA72" s="33"/>
      <c r="ABB72" s="33"/>
      <c r="ABC72" s="33"/>
      <c r="ABD72" s="33"/>
      <c r="ABE72" s="33"/>
      <c r="ABF72" s="33"/>
      <c r="ABG72" s="33"/>
      <c r="ABH72" s="33"/>
      <c r="ABI72" s="33"/>
      <c r="ABJ72" s="33"/>
      <c r="ABK72" s="33"/>
      <c r="ABL72" s="33"/>
      <c r="ABM72" s="33"/>
      <c r="ABN72" s="33"/>
      <c r="ABO72" s="33"/>
      <c r="ABP72" s="33"/>
      <c r="ABQ72" s="33"/>
      <c r="ABR72" s="33"/>
      <c r="ABS72" s="33"/>
      <c r="ABT72" s="33"/>
      <c r="ABU72" s="33"/>
      <c r="ABV72" s="33"/>
      <c r="ABW72" s="33"/>
      <c r="ABX72" s="33"/>
      <c r="ABY72" s="33"/>
      <c r="ABZ72" s="33"/>
      <c r="ACA72" s="33"/>
      <c r="ACB72" s="33"/>
      <c r="ACC72" s="33"/>
      <c r="ACD72" s="33"/>
      <c r="ACE72" s="33"/>
      <c r="ACF72" s="33"/>
      <c r="ACG72" s="33"/>
      <c r="ACH72" s="33"/>
      <c r="ACI72" s="33"/>
      <c r="ACJ72" s="33"/>
      <c r="ACK72" s="33"/>
      <c r="ACL72" s="33"/>
      <c r="ACM72" s="33"/>
      <c r="ACN72" s="33"/>
      <c r="ACO72" s="33"/>
      <c r="ACP72" s="33"/>
      <c r="ACQ72" s="33"/>
      <c r="ACR72" s="33"/>
      <c r="ACS72" s="33"/>
      <c r="ACT72" s="33"/>
      <c r="ACU72" s="33"/>
      <c r="ACV72" s="33"/>
      <c r="ACW72" s="33"/>
      <c r="ACX72" s="33"/>
      <c r="ACY72" s="33"/>
      <c r="ACZ72" s="33"/>
      <c r="ADA72" s="33"/>
      <c r="ADB72" s="33"/>
      <c r="ADC72" s="33"/>
      <c r="ADD72" s="33"/>
      <c r="ADE72" s="33"/>
      <c r="ADF72" s="33"/>
      <c r="ADG72" s="33"/>
      <c r="ADH72" s="33"/>
      <c r="ADI72" s="33"/>
      <c r="ADJ72" s="33"/>
      <c r="ADK72" s="33"/>
      <c r="ADL72" s="33"/>
      <c r="ADM72" s="33"/>
      <c r="ADN72" s="33"/>
      <c r="ADO72" s="33"/>
      <c r="ADP72" s="33"/>
      <c r="ADQ72" s="33"/>
      <c r="ADR72" s="33"/>
      <c r="ADS72" s="33"/>
      <c r="ADT72" s="33"/>
      <c r="ADU72" s="33"/>
      <c r="ADV72" s="33"/>
      <c r="ADW72" s="33"/>
      <c r="ADX72" s="33"/>
      <c r="ADY72" s="33"/>
      <c r="ADZ72" s="33"/>
      <c r="AEA72" s="33"/>
      <c r="AEB72" s="33"/>
      <c r="AEC72" s="33"/>
      <c r="AED72" s="33"/>
      <c r="AEE72" s="33"/>
      <c r="AEF72" s="33"/>
      <c r="AEG72" s="33"/>
      <c r="AEH72" s="33"/>
      <c r="AEI72" s="33"/>
      <c r="AEJ72" s="33"/>
      <c r="AEK72" s="33"/>
      <c r="AEL72" s="33"/>
      <c r="AEM72" s="33"/>
      <c r="AEN72" s="33"/>
      <c r="AEO72" s="33"/>
      <c r="AEP72" s="33"/>
      <c r="AEQ72" s="33"/>
      <c r="AER72" s="33"/>
      <c r="AES72" s="33"/>
      <c r="AET72" s="33"/>
      <c r="AEU72" s="33"/>
      <c r="AEV72" s="33"/>
      <c r="AEW72" s="33"/>
      <c r="AEX72" s="33"/>
      <c r="AEY72" s="33"/>
      <c r="AEZ72" s="33"/>
      <c r="AFA72" s="33"/>
      <c r="AFB72" s="33"/>
      <c r="AFC72" s="33"/>
      <c r="AFD72" s="33"/>
      <c r="AFE72" s="33"/>
      <c r="AFF72" s="33"/>
      <c r="AFG72" s="33"/>
      <c r="AFH72" s="33"/>
      <c r="AFI72" s="33"/>
      <c r="AFJ72" s="33"/>
      <c r="AFK72" s="33"/>
      <c r="AFL72" s="33"/>
      <c r="AFM72" s="33"/>
      <c r="AFN72" s="33"/>
      <c r="AFO72" s="33"/>
      <c r="AFP72" s="33"/>
      <c r="AFQ72" s="33"/>
      <c r="AFR72" s="33"/>
      <c r="AFS72" s="33"/>
      <c r="AFT72" s="33"/>
      <c r="AFU72" s="33"/>
      <c r="AFV72" s="33"/>
      <c r="AFW72" s="33"/>
      <c r="AFX72" s="33"/>
      <c r="AFY72" s="33"/>
      <c r="AFZ72" s="33"/>
      <c r="AGA72" s="33"/>
      <c r="AGB72" s="33"/>
      <c r="AGC72" s="33"/>
      <c r="AGD72" s="33"/>
      <c r="AGE72" s="33"/>
      <c r="AGF72" s="33"/>
      <c r="AGG72" s="33"/>
      <c r="AGH72" s="33"/>
      <c r="AGI72" s="33"/>
      <c r="AGJ72" s="33"/>
      <c r="AGK72" s="33"/>
      <c r="AGL72" s="33"/>
      <c r="AGM72" s="33"/>
      <c r="AGN72" s="33"/>
      <c r="AGO72" s="33"/>
      <c r="AGP72" s="33"/>
      <c r="AGQ72" s="33"/>
      <c r="AGR72" s="33"/>
      <c r="AGS72" s="33"/>
      <c r="AGT72" s="33"/>
      <c r="AGU72" s="33"/>
      <c r="AGV72" s="33"/>
      <c r="AGW72" s="33"/>
      <c r="AGX72" s="33"/>
      <c r="AGY72" s="33"/>
      <c r="AGZ72" s="33"/>
      <c r="AHA72" s="33"/>
      <c r="AHB72" s="33"/>
      <c r="AHC72" s="33"/>
      <c r="AHD72" s="33"/>
      <c r="AHE72" s="33"/>
      <c r="AHF72" s="33"/>
      <c r="AHG72" s="33"/>
      <c r="AHH72" s="33"/>
      <c r="AHI72" s="33"/>
      <c r="AHJ72" s="33"/>
      <c r="AHK72" s="33"/>
      <c r="AHL72" s="33"/>
      <c r="AHM72" s="33"/>
      <c r="AHN72" s="33"/>
      <c r="AHO72" s="33"/>
      <c r="AHP72" s="33"/>
      <c r="AHQ72" s="33"/>
      <c r="AHR72" s="33"/>
      <c r="AHS72" s="33"/>
      <c r="AHT72" s="33"/>
      <c r="AHU72" s="33"/>
      <c r="AHV72" s="33"/>
      <c r="AHW72" s="33"/>
      <c r="AHX72" s="33"/>
      <c r="AHY72" s="33"/>
      <c r="AHZ72" s="33"/>
      <c r="AIA72" s="33"/>
      <c r="AIB72" s="33"/>
      <c r="AIC72" s="33"/>
      <c r="AID72" s="33"/>
      <c r="AIE72" s="33"/>
      <c r="AIF72" s="33"/>
      <c r="AIG72" s="33"/>
      <c r="AIH72" s="33"/>
      <c r="AII72" s="33"/>
      <c r="AIJ72" s="33"/>
      <c r="AIK72" s="33"/>
      <c r="AIL72" s="33"/>
      <c r="AIM72" s="33"/>
      <c r="AIN72" s="33"/>
      <c r="AIO72" s="33"/>
      <c r="AIP72" s="33"/>
      <c r="AIQ72" s="33"/>
      <c r="AIR72" s="33"/>
      <c r="AIS72" s="33"/>
      <c r="AIT72" s="33"/>
      <c r="AIU72" s="33"/>
      <c r="AIV72" s="33"/>
      <c r="AIW72" s="33"/>
      <c r="AIX72" s="33"/>
      <c r="AIY72" s="33"/>
      <c r="AIZ72" s="33"/>
      <c r="AJA72" s="33"/>
      <c r="AJB72" s="33"/>
      <c r="AJC72" s="33"/>
      <c r="AJD72" s="33"/>
      <c r="AJE72" s="33"/>
      <c r="AJF72" s="33"/>
      <c r="AJG72" s="33"/>
      <c r="AJH72" s="33"/>
      <c r="AJI72" s="33"/>
      <c r="AJJ72" s="33"/>
      <c r="AJK72" s="33"/>
      <c r="AJL72" s="33"/>
      <c r="AJM72" s="33"/>
      <c r="AJN72" s="33"/>
      <c r="AJO72" s="33"/>
      <c r="AJP72" s="33"/>
      <c r="AJQ72" s="33"/>
      <c r="AJR72" s="33"/>
      <c r="AJS72" s="33"/>
      <c r="AJT72" s="33"/>
      <c r="AJU72" s="33"/>
      <c r="AJV72" s="33"/>
      <c r="AJW72" s="33"/>
      <c r="AJX72" s="33"/>
      <c r="AJY72" s="33"/>
      <c r="AJZ72" s="33"/>
      <c r="AKA72" s="33"/>
      <c r="AKB72" s="33"/>
      <c r="AKC72" s="33"/>
      <c r="AKD72" s="33"/>
      <c r="AKE72" s="33"/>
      <c r="AKF72" s="33"/>
      <c r="AKG72" s="33"/>
      <c r="AKH72" s="33"/>
      <c r="AKI72" s="33"/>
      <c r="AKJ72" s="33"/>
      <c r="AKK72" s="33"/>
      <c r="AKL72" s="33"/>
      <c r="AKM72" s="33"/>
      <c r="AKN72" s="33"/>
      <c r="AKO72" s="33"/>
      <c r="AKP72" s="33"/>
      <c r="AKQ72" s="33"/>
      <c r="AKR72" s="33"/>
      <c r="AKS72" s="33"/>
      <c r="AKT72" s="33"/>
      <c r="AKU72" s="33"/>
      <c r="AKV72" s="33"/>
      <c r="AKW72" s="33"/>
      <c r="AKX72" s="33"/>
      <c r="AKY72" s="33"/>
      <c r="AKZ72" s="33"/>
      <c r="ALA72" s="33"/>
      <c r="ALB72" s="33"/>
      <c r="ALC72" s="33"/>
      <c r="ALD72" s="33"/>
      <c r="ALE72" s="33"/>
      <c r="ALF72" s="33"/>
      <c r="ALG72" s="33"/>
      <c r="ALH72" s="33"/>
      <c r="ALI72" s="33"/>
      <c r="ALJ72" s="33"/>
      <c r="ALK72" s="33"/>
      <c r="ALL72" s="33"/>
      <c r="ALM72" s="33"/>
      <c r="ALN72" s="33"/>
      <c r="ALO72" s="33"/>
      <c r="ALP72" s="33"/>
      <c r="ALQ72" s="33"/>
      <c r="ALR72" s="33"/>
      <c r="ALS72" s="33"/>
      <c r="ALT72" s="33"/>
      <c r="ALU72" s="33"/>
      <c r="ALV72" s="33"/>
      <c r="ALW72" s="33"/>
      <c r="ALX72" s="33"/>
      <c r="ALY72" s="33"/>
      <c r="ALZ72" s="33"/>
      <c r="AMA72" s="33"/>
      <c r="AMB72" s="33"/>
      <c r="AMC72" s="33"/>
      <c r="AMD72" s="33"/>
      <c r="AME72" s="33"/>
      <c r="AMF72" s="33"/>
      <c r="AMG72" s="33"/>
      <c r="AMH72" s="33"/>
      <c r="AMI72" s="33"/>
      <c r="AMJ72" s="33"/>
      <c r="AMK72" s="33"/>
    </row>
    <row r="73" spans="1:1025" s="34" customFormat="1" ht="16.5" customHeight="1">
      <c r="A73" s="96" t="s">
        <v>20</v>
      </c>
      <c r="B73" s="296" t="s">
        <v>90</v>
      </c>
      <c r="C73" s="296"/>
      <c r="D73" s="296"/>
      <c r="E73" s="296"/>
      <c r="F73" s="296"/>
      <c r="G73" s="97">
        <v>0</v>
      </c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  <c r="IX73" s="33"/>
      <c r="IY73" s="33"/>
      <c r="IZ73" s="33"/>
      <c r="JA73" s="33"/>
      <c r="JB73" s="33"/>
      <c r="JC73" s="33"/>
      <c r="JD73" s="33"/>
      <c r="JE73" s="33"/>
      <c r="JF73" s="33"/>
      <c r="JG73" s="33"/>
      <c r="JH73" s="33"/>
      <c r="JI73" s="33"/>
      <c r="JJ73" s="33"/>
      <c r="JK73" s="33"/>
      <c r="JL73" s="33"/>
      <c r="JM73" s="33"/>
      <c r="JN73" s="33"/>
      <c r="JO73" s="33"/>
      <c r="JP73" s="33"/>
      <c r="JQ73" s="33"/>
      <c r="JR73" s="33"/>
      <c r="JS73" s="33"/>
      <c r="JT73" s="33"/>
      <c r="JU73" s="33"/>
      <c r="JV73" s="33"/>
      <c r="JW73" s="33"/>
      <c r="JX73" s="33"/>
      <c r="JY73" s="33"/>
      <c r="JZ73" s="33"/>
      <c r="KA73" s="33"/>
      <c r="KB73" s="33"/>
      <c r="KC73" s="33"/>
      <c r="KD73" s="33"/>
      <c r="KE73" s="33"/>
      <c r="KF73" s="33"/>
      <c r="KG73" s="33"/>
      <c r="KH73" s="33"/>
      <c r="KI73" s="33"/>
      <c r="KJ73" s="33"/>
      <c r="KK73" s="33"/>
      <c r="KL73" s="33"/>
      <c r="KM73" s="33"/>
      <c r="KN73" s="33"/>
      <c r="KO73" s="33"/>
      <c r="KP73" s="33"/>
      <c r="KQ73" s="33"/>
      <c r="KR73" s="33"/>
      <c r="KS73" s="33"/>
      <c r="KT73" s="33"/>
      <c r="KU73" s="33"/>
      <c r="KV73" s="33"/>
      <c r="KW73" s="33"/>
      <c r="KX73" s="33"/>
      <c r="KY73" s="33"/>
      <c r="KZ73" s="33"/>
      <c r="LA73" s="33"/>
      <c r="LB73" s="33"/>
      <c r="LC73" s="33"/>
      <c r="LD73" s="33"/>
      <c r="LE73" s="33"/>
      <c r="LF73" s="33"/>
      <c r="LG73" s="33"/>
      <c r="LH73" s="33"/>
      <c r="LI73" s="33"/>
      <c r="LJ73" s="33"/>
      <c r="LK73" s="33"/>
      <c r="LL73" s="33"/>
      <c r="LM73" s="33"/>
      <c r="LN73" s="33"/>
      <c r="LO73" s="33"/>
      <c r="LP73" s="33"/>
      <c r="LQ73" s="33"/>
      <c r="LR73" s="33"/>
      <c r="LS73" s="33"/>
      <c r="LT73" s="33"/>
      <c r="LU73" s="33"/>
      <c r="LV73" s="33"/>
      <c r="LW73" s="33"/>
      <c r="LX73" s="33"/>
      <c r="LY73" s="33"/>
      <c r="LZ73" s="33"/>
      <c r="MA73" s="33"/>
      <c r="MB73" s="33"/>
      <c r="MC73" s="33"/>
      <c r="MD73" s="33"/>
      <c r="ME73" s="33"/>
      <c r="MF73" s="33"/>
      <c r="MG73" s="33"/>
      <c r="MH73" s="33"/>
      <c r="MI73" s="33"/>
      <c r="MJ73" s="33"/>
      <c r="MK73" s="33"/>
      <c r="ML73" s="33"/>
      <c r="MM73" s="33"/>
      <c r="MN73" s="33"/>
      <c r="MO73" s="33"/>
      <c r="MP73" s="33"/>
      <c r="MQ73" s="33"/>
      <c r="MR73" s="33"/>
      <c r="MS73" s="33"/>
      <c r="MT73" s="33"/>
      <c r="MU73" s="33"/>
      <c r="MV73" s="33"/>
      <c r="MW73" s="33"/>
      <c r="MX73" s="33"/>
      <c r="MY73" s="33"/>
      <c r="MZ73" s="33"/>
      <c r="NA73" s="33"/>
      <c r="NB73" s="33"/>
      <c r="NC73" s="33"/>
      <c r="ND73" s="33"/>
      <c r="NE73" s="33"/>
      <c r="NF73" s="33"/>
      <c r="NG73" s="33"/>
      <c r="NH73" s="33"/>
      <c r="NI73" s="33"/>
      <c r="NJ73" s="33"/>
      <c r="NK73" s="33"/>
      <c r="NL73" s="33"/>
      <c r="NM73" s="33"/>
      <c r="NN73" s="33"/>
      <c r="NO73" s="33"/>
      <c r="NP73" s="33"/>
      <c r="NQ73" s="33"/>
      <c r="NR73" s="33"/>
      <c r="NS73" s="33"/>
      <c r="NT73" s="33"/>
      <c r="NU73" s="33"/>
      <c r="NV73" s="33"/>
      <c r="NW73" s="33"/>
      <c r="NX73" s="33"/>
      <c r="NY73" s="33"/>
      <c r="NZ73" s="33"/>
      <c r="OA73" s="33"/>
      <c r="OB73" s="33"/>
      <c r="OC73" s="33"/>
      <c r="OD73" s="33"/>
      <c r="OE73" s="33"/>
      <c r="OF73" s="33"/>
      <c r="OG73" s="33"/>
      <c r="OH73" s="33"/>
      <c r="OI73" s="33"/>
      <c r="OJ73" s="33"/>
      <c r="OK73" s="33"/>
      <c r="OL73" s="33"/>
      <c r="OM73" s="33"/>
      <c r="ON73" s="33"/>
      <c r="OO73" s="33"/>
      <c r="OP73" s="33"/>
      <c r="OQ73" s="33"/>
      <c r="OR73" s="33"/>
      <c r="OS73" s="33"/>
      <c r="OT73" s="33"/>
      <c r="OU73" s="33"/>
      <c r="OV73" s="33"/>
      <c r="OW73" s="33"/>
      <c r="OX73" s="33"/>
      <c r="OY73" s="33"/>
      <c r="OZ73" s="33"/>
      <c r="PA73" s="33"/>
      <c r="PB73" s="33"/>
      <c r="PC73" s="33"/>
      <c r="PD73" s="33"/>
      <c r="PE73" s="33"/>
      <c r="PF73" s="33"/>
      <c r="PG73" s="33"/>
      <c r="PH73" s="33"/>
      <c r="PI73" s="33"/>
      <c r="PJ73" s="33"/>
      <c r="PK73" s="33"/>
      <c r="PL73" s="33"/>
      <c r="PM73" s="33"/>
      <c r="PN73" s="33"/>
      <c r="PO73" s="33"/>
      <c r="PP73" s="33"/>
      <c r="PQ73" s="33"/>
      <c r="PR73" s="33"/>
      <c r="PS73" s="33"/>
      <c r="PT73" s="33"/>
      <c r="PU73" s="33"/>
      <c r="PV73" s="33"/>
      <c r="PW73" s="33"/>
      <c r="PX73" s="33"/>
      <c r="PY73" s="33"/>
      <c r="PZ73" s="33"/>
      <c r="QA73" s="33"/>
      <c r="QB73" s="33"/>
      <c r="QC73" s="33"/>
      <c r="QD73" s="33"/>
      <c r="QE73" s="33"/>
      <c r="QF73" s="33"/>
      <c r="QG73" s="33"/>
      <c r="QH73" s="33"/>
      <c r="QI73" s="33"/>
      <c r="QJ73" s="33"/>
      <c r="QK73" s="33"/>
      <c r="QL73" s="33"/>
      <c r="QM73" s="33"/>
      <c r="QN73" s="33"/>
      <c r="QO73" s="33"/>
      <c r="QP73" s="33"/>
      <c r="QQ73" s="33"/>
      <c r="QR73" s="33"/>
      <c r="QS73" s="33"/>
      <c r="QT73" s="33"/>
      <c r="QU73" s="33"/>
      <c r="QV73" s="33"/>
      <c r="QW73" s="33"/>
      <c r="QX73" s="33"/>
      <c r="QY73" s="33"/>
      <c r="QZ73" s="33"/>
      <c r="RA73" s="33"/>
      <c r="RB73" s="33"/>
      <c r="RC73" s="33"/>
      <c r="RD73" s="33"/>
      <c r="RE73" s="33"/>
      <c r="RF73" s="33"/>
      <c r="RG73" s="33"/>
      <c r="RH73" s="33"/>
      <c r="RI73" s="33"/>
      <c r="RJ73" s="33"/>
      <c r="RK73" s="33"/>
      <c r="RL73" s="33"/>
      <c r="RM73" s="33"/>
      <c r="RN73" s="33"/>
      <c r="RO73" s="33"/>
      <c r="RP73" s="33"/>
      <c r="RQ73" s="33"/>
      <c r="RR73" s="33"/>
      <c r="RS73" s="33"/>
      <c r="RT73" s="33"/>
      <c r="RU73" s="33"/>
      <c r="RV73" s="33"/>
      <c r="RW73" s="33"/>
      <c r="RX73" s="33"/>
      <c r="RY73" s="33"/>
      <c r="RZ73" s="33"/>
      <c r="SA73" s="33"/>
      <c r="SB73" s="33"/>
      <c r="SC73" s="33"/>
      <c r="SD73" s="33"/>
      <c r="SE73" s="33"/>
      <c r="SF73" s="33"/>
      <c r="SG73" s="33"/>
      <c r="SH73" s="33"/>
      <c r="SI73" s="33"/>
      <c r="SJ73" s="33"/>
      <c r="SK73" s="33"/>
      <c r="SL73" s="33"/>
      <c r="SM73" s="33"/>
      <c r="SN73" s="33"/>
      <c r="SO73" s="33"/>
      <c r="SP73" s="33"/>
      <c r="SQ73" s="33"/>
      <c r="SR73" s="33"/>
      <c r="SS73" s="33"/>
      <c r="ST73" s="33"/>
      <c r="SU73" s="33"/>
      <c r="SV73" s="33"/>
      <c r="SW73" s="33"/>
      <c r="SX73" s="33"/>
      <c r="SY73" s="33"/>
      <c r="SZ73" s="33"/>
      <c r="TA73" s="33"/>
      <c r="TB73" s="33"/>
      <c r="TC73" s="33"/>
      <c r="TD73" s="33"/>
      <c r="TE73" s="33"/>
      <c r="TF73" s="33"/>
      <c r="TG73" s="33"/>
      <c r="TH73" s="33"/>
      <c r="TI73" s="33"/>
      <c r="TJ73" s="33"/>
      <c r="TK73" s="33"/>
      <c r="TL73" s="33"/>
      <c r="TM73" s="33"/>
      <c r="TN73" s="33"/>
      <c r="TO73" s="33"/>
      <c r="TP73" s="33"/>
      <c r="TQ73" s="33"/>
      <c r="TR73" s="33"/>
      <c r="TS73" s="33"/>
      <c r="TT73" s="33"/>
      <c r="TU73" s="33"/>
      <c r="TV73" s="33"/>
      <c r="TW73" s="33"/>
      <c r="TX73" s="33"/>
      <c r="TY73" s="33"/>
      <c r="TZ73" s="33"/>
      <c r="UA73" s="33"/>
      <c r="UB73" s="33"/>
      <c r="UC73" s="33"/>
      <c r="UD73" s="33"/>
      <c r="UE73" s="33"/>
      <c r="UF73" s="33"/>
      <c r="UG73" s="33"/>
      <c r="UH73" s="33"/>
      <c r="UI73" s="33"/>
      <c r="UJ73" s="33"/>
      <c r="UK73" s="33"/>
      <c r="UL73" s="33"/>
      <c r="UM73" s="33"/>
      <c r="UN73" s="33"/>
      <c r="UO73" s="33"/>
      <c r="UP73" s="33"/>
      <c r="UQ73" s="33"/>
      <c r="UR73" s="33"/>
      <c r="US73" s="33"/>
      <c r="UT73" s="33"/>
      <c r="UU73" s="33"/>
      <c r="UV73" s="33"/>
      <c r="UW73" s="33"/>
      <c r="UX73" s="33"/>
      <c r="UY73" s="33"/>
      <c r="UZ73" s="33"/>
      <c r="VA73" s="33"/>
      <c r="VB73" s="33"/>
      <c r="VC73" s="33"/>
      <c r="VD73" s="33"/>
      <c r="VE73" s="33"/>
      <c r="VF73" s="33"/>
      <c r="VG73" s="33"/>
      <c r="VH73" s="33"/>
      <c r="VI73" s="33"/>
      <c r="VJ73" s="33"/>
      <c r="VK73" s="33"/>
      <c r="VL73" s="33"/>
      <c r="VM73" s="33"/>
      <c r="VN73" s="33"/>
      <c r="VO73" s="33"/>
      <c r="VP73" s="33"/>
      <c r="VQ73" s="33"/>
      <c r="VR73" s="33"/>
      <c r="VS73" s="33"/>
      <c r="VT73" s="33"/>
      <c r="VU73" s="33"/>
      <c r="VV73" s="33"/>
      <c r="VW73" s="33"/>
      <c r="VX73" s="33"/>
      <c r="VY73" s="33"/>
      <c r="VZ73" s="33"/>
      <c r="WA73" s="33"/>
      <c r="WB73" s="33"/>
      <c r="WC73" s="33"/>
      <c r="WD73" s="33"/>
      <c r="WE73" s="33"/>
      <c r="WF73" s="33"/>
      <c r="WG73" s="33"/>
      <c r="WH73" s="33"/>
      <c r="WI73" s="33"/>
      <c r="WJ73" s="33"/>
      <c r="WK73" s="33"/>
      <c r="WL73" s="33"/>
      <c r="WM73" s="33"/>
      <c r="WN73" s="33"/>
      <c r="WO73" s="33"/>
      <c r="WP73" s="33"/>
      <c r="WQ73" s="33"/>
      <c r="WR73" s="33"/>
      <c r="WS73" s="33"/>
      <c r="WT73" s="33"/>
      <c r="WU73" s="33"/>
      <c r="WV73" s="33"/>
      <c r="WW73" s="33"/>
      <c r="WX73" s="33"/>
      <c r="WY73" s="33"/>
      <c r="WZ73" s="33"/>
      <c r="XA73" s="33"/>
      <c r="XB73" s="33"/>
      <c r="XC73" s="33"/>
      <c r="XD73" s="33"/>
      <c r="XE73" s="33"/>
      <c r="XF73" s="33"/>
      <c r="XG73" s="33"/>
      <c r="XH73" s="33"/>
      <c r="XI73" s="33"/>
      <c r="XJ73" s="33"/>
      <c r="XK73" s="33"/>
      <c r="XL73" s="33"/>
      <c r="XM73" s="33"/>
      <c r="XN73" s="33"/>
      <c r="XO73" s="33"/>
      <c r="XP73" s="33"/>
      <c r="XQ73" s="33"/>
      <c r="XR73" s="33"/>
      <c r="XS73" s="33"/>
      <c r="XT73" s="33"/>
      <c r="XU73" s="33"/>
      <c r="XV73" s="33"/>
      <c r="XW73" s="33"/>
      <c r="XX73" s="33"/>
      <c r="XY73" s="33"/>
      <c r="XZ73" s="33"/>
      <c r="YA73" s="33"/>
      <c r="YB73" s="33"/>
      <c r="YC73" s="33"/>
      <c r="YD73" s="33"/>
      <c r="YE73" s="33"/>
      <c r="YF73" s="33"/>
      <c r="YG73" s="33"/>
      <c r="YH73" s="33"/>
      <c r="YI73" s="33"/>
      <c r="YJ73" s="33"/>
      <c r="YK73" s="33"/>
      <c r="YL73" s="33"/>
      <c r="YM73" s="33"/>
      <c r="YN73" s="33"/>
      <c r="YO73" s="33"/>
      <c r="YP73" s="33"/>
      <c r="YQ73" s="33"/>
      <c r="YR73" s="33"/>
      <c r="YS73" s="33"/>
      <c r="YT73" s="33"/>
      <c r="YU73" s="33"/>
      <c r="YV73" s="33"/>
      <c r="YW73" s="33"/>
      <c r="YX73" s="33"/>
      <c r="YY73" s="33"/>
      <c r="YZ73" s="33"/>
      <c r="ZA73" s="33"/>
      <c r="ZB73" s="33"/>
      <c r="ZC73" s="33"/>
      <c r="ZD73" s="33"/>
      <c r="ZE73" s="33"/>
      <c r="ZF73" s="33"/>
      <c r="ZG73" s="33"/>
      <c r="ZH73" s="33"/>
      <c r="ZI73" s="33"/>
      <c r="ZJ73" s="33"/>
      <c r="ZK73" s="33"/>
      <c r="ZL73" s="33"/>
      <c r="ZM73" s="33"/>
      <c r="ZN73" s="33"/>
      <c r="ZO73" s="33"/>
      <c r="ZP73" s="33"/>
      <c r="ZQ73" s="33"/>
      <c r="ZR73" s="33"/>
      <c r="ZS73" s="33"/>
      <c r="ZT73" s="33"/>
      <c r="ZU73" s="33"/>
      <c r="ZV73" s="33"/>
      <c r="ZW73" s="33"/>
      <c r="ZX73" s="33"/>
      <c r="ZY73" s="33"/>
      <c r="ZZ73" s="33"/>
      <c r="AAA73" s="33"/>
      <c r="AAB73" s="33"/>
      <c r="AAC73" s="33"/>
      <c r="AAD73" s="33"/>
      <c r="AAE73" s="33"/>
      <c r="AAF73" s="33"/>
      <c r="AAG73" s="33"/>
      <c r="AAH73" s="33"/>
      <c r="AAI73" s="33"/>
      <c r="AAJ73" s="33"/>
      <c r="AAK73" s="33"/>
      <c r="AAL73" s="33"/>
      <c r="AAM73" s="33"/>
      <c r="AAN73" s="33"/>
      <c r="AAO73" s="33"/>
      <c r="AAP73" s="33"/>
      <c r="AAQ73" s="33"/>
      <c r="AAR73" s="33"/>
      <c r="AAS73" s="33"/>
      <c r="AAT73" s="33"/>
      <c r="AAU73" s="33"/>
      <c r="AAV73" s="33"/>
      <c r="AAW73" s="33"/>
      <c r="AAX73" s="33"/>
      <c r="AAY73" s="33"/>
      <c r="AAZ73" s="33"/>
      <c r="ABA73" s="33"/>
      <c r="ABB73" s="33"/>
      <c r="ABC73" s="33"/>
      <c r="ABD73" s="33"/>
      <c r="ABE73" s="33"/>
      <c r="ABF73" s="33"/>
      <c r="ABG73" s="33"/>
      <c r="ABH73" s="33"/>
      <c r="ABI73" s="33"/>
      <c r="ABJ73" s="33"/>
      <c r="ABK73" s="33"/>
      <c r="ABL73" s="33"/>
      <c r="ABM73" s="33"/>
      <c r="ABN73" s="33"/>
      <c r="ABO73" s="33"/>
      <c r="ABP73" s="33"/>
      <c r="ABQ73" s="33"/>
      <c r="ABR73" s="33"/>
      <c r="ABS73" s="33"/>
      <c r="ABT73" s="33"/>
      <c r="ABU73" s="33"/>
      <c r="ABV73" s="33"/>
      <c r="ABW73" s="33"/>
      <c r="ABX73" s="33"/>
      <c r="ABY73" s="33"/>
      <c r="ABZ73" s="33"/>
      <c r="ACA73" s="33"/>
      <c r="ACB73" s="33"/>
      <c r="ACC73" s="33"/>
      <c r="ACD73" s="33"/>
      <c r="ACE73" s="33"/>
      <c r="ACF73" s="33"/>
      <c r="ACG73" s="33"/>
      <c r="ACH73" s="33"/>
      <c r="ACI73" s="33"/>
      <c r="ACJ73" s="33"/>
      <c r="ACK73" s="33"/>
      <c r="ACL73" s="33"/>
      <c r="ACM73" s="33"/>
      <c r="ACN73" s="33"/>
      <c r="ACO73" s="33"/>
      <c r="ACP73" s="33"/>
      <c r="ACQ73" s="33"/>
      <c r="ACR73" s="33"/>
      <c r="ACS73" s="33"/>
      <c r="ACT73" s="33"/>
      <c r="ACU73" s="33"/>
      <c r="ACV73" s="33"/>
      <c r="ACW73" s="33"/>
      <c r="ACX73" s="33"/>
      <c r="ACY73" s="33"/>
      <c r="ACZ73" s="33"/>
      <c r="ADA73" s="33"/>
      <c r="ADB73" s="33"/>
      <c r="ADC73" s="33"/>
      <c r="ADD73" s="33"/>
      <c r="ADE73" s="33"/>
      <c r="ADF73" s="33"/>
      <c r="ADG73" s="33"/>
      <c r="ADH73" s="33"/>
      <c r="ADI73" s="33"/>
      <c r="ADJ73" s="33"/>
      <c r="ADK73" s="33"/>
      <c r="ADL73" s="33"/>
      <c r="ADM73" s="33"/>
      <c r="ADN73" s="33"/>
      <c r="ADO73" s="33"/>
      <c r="ADP73" s="33"/>
      <c r="ADQ73" s="33"/>
      <c r="ADR73" s="33"/>
      <c r="ADS73" s="33"/>
      <c r="ADT73" s="33"/>
      <c r="ADU73" s="33"/>
      <c r="ADV73" s="33"/>
      <c r="ADW73" s="33"/>
      <c r="ADX73" s="33"/>
      <c r="ADY73" s="33"/>
      <c r="ADZ73" s="33"/>
      <c r="AEA73" s="33"/>
      <c r="AEB73" s="33"/>
      <c r="AEC73" s="33"/>
      <c r="AED73" s="33"/>
      <c r="AEE73" s="33"/>
      <c r="AEF73" s="33"/>
      <c r="AEG73" s="33"/>
      <c r="AEH73" s="33"/>
      <c r="AEI73" s="33"/>
      <c r="AEJ73" s="33"/>
      <c r="AEK73" s="33"/>
      <c r="AEL73" s="33"/>
      <c r="AEM73" s="33"/>
      <c r="AEN73" s="33"/>
      <c r="AEO73" s="33"/>
      <c r="AEP73" s="33"/>
      <c r="AEQ73" s="33"/>
      <c r="AER73" s="33"/>
      <c r="AES73" s="33"/>
      <c r="AET73" s="33"/>
      <c r="AEU73" s="33"/>
      <c r="AEV73" s="33"/>
      <c r="AEW73" s="33"/>
      <c r="AEX73" s="33"/>
      <c r="AEY73" s="33"/>
      <c r="AEZ73" s="33"/>
      <c r="AFA73" s="33"/>
      <c r="AFB73" s="33"/>
      <c r="AFC73" s="33"/>
      <c r="AFD73" s="33"/>
      <c r="AFE73" s="33"/>
      <c r="AFF73" s="33"/>
      <c r="AFG73" s="33"/>
      <c r="AFH73" s="33"/>
      <c r="AFI73" s="33"/>
      <c r="AFJ73" s="33"/>
      <c r="AFK73" s="33"/>
      <c r="AFL73" s="33"/>
      <c r="AFM73" s="33"/>
      <c r="AFN73" s="33"/>
      <c r="AFO73" s="33"/>
      <c r="AFP73" s="33"/>
      <c r="AFQ73" s="33"/>
      <c r="AFR73" s="33"/>
      <c r="AFS73" s="33"/>
      <c r="AFT73" s="33"/>
      <c r="AFU73" s="33"/>
      <c r="AFV73" s="33"/>
      <c r="AFW73" s="33"/>
      <c r="AFX73" s="33"/>
      <c r="AFY73" s="33"/>
      <c r="AFZ73" s="33"/>
      <c r="AGA73" s="33"/>
      <c r="AGB73" s="33"/>
      <c r="AGC73" s="33"/>
      <c r="AGD73" s="33"/>
      <c r="AGE73" s="33"/>
      <c r="AGF73" s="33"/>
      <c r="AGG73" s="33"/>
      <c r="AGH73" s="33"/>
      <c r="AGI73" s="33"/>
      <c r="AGJ73" s="33"/>
      <c r="AGK73" s="33"/>
      <c r="AGL73" s="33"/>
      <c r="AGM73" s="33"/>
      <c r="AGN73" s="33"/>
      <c r="AGO73" s="33"/>
      <c r="AGP73" s="33"/>
      <c r="AGQ73" s="33"/>
      <c r="AGR73" s="33"/>
      <c r="AGS73" s="33"/>
      <c r="AGT73" s="33"/>
      <c r="AGU73" s="33"/>
      <c r="AGV73" s="33"/>
      <c r="AGW73" s="33"/>
      <c r="AGX73" s="33"/>
      <c r="AGY73" s="33"/>
      <c r="AGZ73" s="33"/>
      <c r="AHA73" s="33"/>
      <c r="AHB73" s="33"/>
      <c r="AHC73" s="33"/>
      <c r="AHD73" s="33"/>
      <c r="AHE73" s="33"/>
      <c r="AHF73" s="33"/>
      <c r="AHG73" s="33"/>
      <c r="AHH73" s="33"/>
      <c r="AHI73" s="33"/>
      <c r="AHJ73" s="33"/>
      <c r="AHK73" s="33"/>
      <c r="AHL73" s="33"/>
      <c r="AHM73" s="33"/>
      <c r="AHN73" s="33"/>
      <c r="AHO73" s="33"/>
      <c r="AHP73" s="33"/>
      <c r="AHQ73" s="33"/>
      <c r="AHR73" s="33"/>
      <c r="AHS73" s="33"/>
      <c r="AHT73" s="33"/>
      <c r="AHU73" s="33"/>
      <c r="AHV73" s="33"/>
      <c r="AHW73" s="33"/>
      <c r="AHX73" s="33"/>
      <c r="AHY73" s="33"/>
      <c r="AHZ73" s="33"/>
      <c r="AIA73" s="33"/>
      <c r="AIB73" s="33"/>
      <c r="AIC73" s="33"/>
      <c r="AID73" s="33"/>
      <c r="AIE73" s="33"/>
      <c r="AIF73" s="33"/>
      <c r="AIG73" s="33"/>
      <c r="AIH73" s="33"/>
      <c r="AII73" s="33"/>
      <c r="AIJ73" s="33"/>
      <c r="AIK73" s="33"/>
      <c r="AIL73" s="33"/>
      <c r="AIM73" s="33"/>
      <c r="AIN73" s="33"/>
      <c r="AIO73" s="33"/>
      <c r="AIP73" s="33"/>
      <c r="AIQ73" s="33"/>
      <c r="AIR73" s="33"/>
      <c r="AIS73" s="33"/>
      <c r="AIT73" s="33"/>
      <c r="AIU73" s="33"/>
      <c r="AIV73" s="33"/>
      <c r="AIW73" s="33"/>
      <c r="AIX73" s="33"/>
      <c r="AIY73" s="33"/>
      <c r="AIZ73" s="33"/>
      <c r="AJA73" s="33"/>
      <c r="AJB73" s="33"/>
      <c r="AJC73" s="33"/>
      <c r="AJD73" s="33"/>
      <c r="AJE73" s="33"/>
      <c r="AJF73" s="33"/>
      <c r="AJG73" s="33"/>
      <c r="AJH73" s="33"/>
      <c r="AJI73" s="33"/>
      <c r="AJJ73" s="33"/>
      <c r="AJK73" s="33"/>
      <c r="AJL73" s="33"/>
      <c r="AJM73" s="33"/>
      <c r="AJN73" s="33"/>
      <c r="AJO73" s="33"/>
      <c r="AJP73" s="33"/>
      <c r="AJQ73" s="33"/>
      <c r="AJR73" s="33"/>
      <c r="AJS73" s="33"/>
      <c r="AJT73" s="33"/>
      <c r="AJU73" s="33"/>
      <c r="AJV73" s="33"/>
      <c r="AJW73" s="33"/>
      <c r="AJX73" s="33"/>
      <c r="AJY73" s="33"/>
      <c r="AJZ73" s="33"/>
      <c r="AKA73" s="33"/>
      <c r="AKB73" s="33"/>
      <c r="AKC73" s="33"/>
      <c r="AKD73" s="33"/>
      <c r="AKE73" s="33"/>
      <c r="AKF73" s="33"/>
      <c r="AKG73" s="33"/>
      <c r="AKH73" s="33"/>
      <c r="AKI73" s="33"/>
      <c r="AKJ73" s="33"/>
      <c r="AKK73" s="33"/>
      <c r="AKL73" s="33"/>
      <c r="AKM73" s="33"/>
      <c r="AKN73" s="33"/>
      <c r="AKO73" s="33"/>
      <c r="AKP73" s="33"/>
      <c r="AKQ73" s="33"/>
      <c r="AKR73" s="33"/>
      <c r="AKS73" s="33"/>
      <c r="AKT73" s="33"/>
      <c r="AKU73" s="33"/>
      <c r="AKV73" s="33"/>
      <c r="AKW73" s="33"/>
      <c r="AKX73" s="33"/>
      <c r="AKY73" s="33"/>
      <c r="AKZ73" s="33"/>
      <c r="ALA73" s="33"/>
      <c r="ALB73" s="33"/>
      <c r="ALC73" s="33"/>
      <c r="ALD73" s="33"/>
      <c r="ALE73" s="33"/>
      <c r="ALF73" s="33"/>
      <c r="ALG73" s="33"/>
      <c r="ALH73" s="33"/>
      <c r="ALI73" s="33"/>
      <c r="ALJ73" s="33"/>
      <c r="ALK73" s="33"/>
      <c r="ALL73" s="33"/>
      <c r="ALM73" s="33"/>
      <c r="ALN73" s="33"/>
      <c r="ALO73" s="33"/>
      <c r="ALP73" s="33"/>
      <c r="ALQ73" s="33"/>
      <c r="ALR73" s="33"/>
      <c r="ALS73" s="33"/>
      <c r="ALT73" s="33"/>
      <c r="ALU73" s="33"/>
      <c r="ALV73" s="33"/>
      <c r="ALW73" s="33"/>
      <c r="ALX73" s="33"/>
      <c r="ALY73" s="33"/>
      <c r="ALZ73" s="33"/>
      <c r="AMA73" s="33"/>
      <c r="AMB73" s="33"/>
      <c r="AMC73" s="33"/>
      <c r="AMD73" s="33"/>
      <c r="AME73" s="33"/>
      <c r="AMF73" s="33"/>
      <c r="AMG73" s="33"/>
      <c r="AMH73" s="33"/>
      <c r="AMI73" s="33"/>
      <c r="AMJ73" s="33"/>
      <c r="AMK73" s="33"/>
    </row>
    <row r="74" spans="1:1025">
      <c r="A74" s="470" t="s">
        <v>91</v>
      </c>
      <c r="B74" s="471"/>
      <c r="C74" s="471"/>
      <c r="D74" s="471"/>
      <c r="E74" s="471"/>
      <c r="F74" s="472"/>
      <c r="G74" s="98">
        <f>SUM(G64:G73)</f>
        <v>0</v>
      </c>
      <c r="H74" s="3"/>
    </row>
    <row r="75" spans="1:1025" ht="12.6" customHeight="1">
      <c r="A75" s="228" t="s">
        <v>80</v>
      </c>
      <c r="B75" s="473" t="s">
        <v>53</v>
      </c>
      <c r="C75" s="473"/>
      <c r="D75" s="473"/>
      <c r="E75" s="473"/>
      <c r="F75" s="473"/>
      <c r="G75" s="473"/>
      <c r="H75" s="40"/>
    </row>
    <row r="76" spans="1:1025" ht="12.6" customHeight="1">
      <c r="A76" s="99"/>
      <c r="B76" s="100"/>
      <c r="C76" s="100"/>
      <c r="D76" s="100"/>
      <c r="E76" s="100"/>
      <c r="F76" s="100"/>
      <c r="G76" s="100"/>
      <c r="H76" s="40"/>
    </row>
    <row r="77" spans="1:1025">
      <c r="A77" s="101"/>
      <c r="B77" s="14"/>
      <c r="C77" s="14"/>
      <c r="D77" s="102"/>
      <c r="E77" s="103"/>
      <c r="F77" s="103"/>
      <c r="G77" s="103"/>
      <c r="H77" s="3"/>
    </row>
    <row r="78" spans="1:1025" ht="18.75" customHeight="1">
      <c r="A78" s="290" t="s">
        <v>93</v>
      </c>
      <c r="B78" s="291"/>
      <c r="C78" s="291"/>
      <c r="D78" s="291"/>
      <c r="E78" s="291"/>
      <c r="F78" s="291"/>
      <c r="G78" s="292"/>
      <c r="H78" s="3"/>
    </row>
    <row r="79" spans="1:1025" s="34" customFormat="1" ht="15" customHeight="1">
      <c r="A79" s="108" t="s">
        <v>94</v>
      </c>
      <c r="B79" s="346" t="s">
        <v>207</v>
      </c>
      <c r="C79" s="347"/>
      <c r="D79" s="347"/>
      <c r="E79" s="347"/>
      <c r="F79" s="348"/>
      <c r="G79" s="109" t="s">
        <v>18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  <c r="IX79" s="33"/>
      <c r="IY79" s="33"/>
      <c r="IZ79" s="33"/>
      <c r="JA79" s="33"/>
      <c r="JB79" s="33"/>
      <c r="JC79" s="33"/>
      <c r="JD79" s="33"/>
      <c r="JE79" s="33"/>
      <c r="JF79" s="33"/>
      <c r="JG79" s="33"/>
      <c r="JH79" s="33"/>
      <c r="JI79" s="33"/>
      <c r="JJ79" s="33"/>
      <c r="JK79" s="33"/>
      <c r="JL79" s="33"/>
      <c r="JM79" s="33"/>
      <c r="JN79" s="33"/>
      <c r="JO79" s="33"/>
      <c r="JP79" s="33"/>
      <c r="JQ79" s="33"/>
      <c r="JR79" s="33"/>
      <c r="JS79" s="33"/>
      <c r="JT79" s="33"/>
      <c r="JU79" s="33"/>
      <c r="JV79" s="33"/>
      <c r="JW79" s="33"/>
      <c r="JX79" s="33"/>
      <c r="JY79" s="33"/>
      <c r="JZ79" s="33"/>
      <c r="KA79" s="33"/>
      <c r="KB79" s="33"/>
      <c r="KC79" s="33"/>
      <c r="KD79" s="33"/>
      <c r="KE79" s="33"/>
      <c r="KF79" s="33"/>
      <c r="KG79" s="33"/>
      <c r="KH79" s="33"/>
      <c r="KI79" s="33"/>
      <c r="KJ79" s="33"/>
      <c r="KK79" s="33"/>
      <c r="KL79" s="33"/>
      <c r="KM79" s="33"/>
      <c r="KN79" s="33"/>
      <c r="KO79" s="33"/>
      <c r="KP79" s="33"/>
      <c r="KQ79" s="33"/>
      <c r="KR79" s="33"/>
      <c r="KS79" s="33"/>
      <c r="KT79" s="33"/>
      <c r="KU79" s="33"/>
      <c r="KV79" s="33"/>
      <c r="KW79" s="33"/>
      <c r="KX79" s="33"/>
      <c r="KY79" s="33"/>
      <c r="KZ79" s="33"/>
      <c r="LA79" s="33"/>
      <c r="LB79" s="33"/>
      <c r="LC79" s="33"/>
      <c r="LD79" s="33"/>
      <c r="LE79" s="33"/>
      <c r="LF79" s="33"/>
      <c r="LG79" s="33"/>
      <c r="LH79" s="33"/>
      <c r="LI79" s="33"/>
      <c r="LJ79" s="33"/>
      <c r="LK79" s="33"/>
      <c r="LL79" s="33"/>
      <c r="LM79" s="33"/>
      <c r="LN79" s="33"/>
      <c r="LO79" s="33"/>
      <c r="LP79" s="33"/>
      <c r="LQ79" s="33"/>
      <c r="LR79" s="33"/>
      <c r="LS79" s="33"/>
      <c r="LT79" s="33"/>
      <c r="LU79" s="33"/>
      <c r="LV79" s="33"/>
      <c r="LW79" s="33"/>
      <c r="LX79" s="33"/>
      <c r="LY79" s="33"/>
      <c r="LZ79" s="33"/>
      <c r="MA79" s="33"/>
      <c r="MB79" s="33"/>
      <c r="MC79" s="33"/>
      <c r="MD79" s="33"/>
      <c r="ME79" s="33"/>
      <c r="MF79" s="33"/>
      <c r="MG79" s="33"/>
      <c r="MH79" s="33"/>
      <c r="MI79" s="33"/>
      <c r="MJ79" s="33"/>
      <c r="MK79" s="33"/>
      <c r="ML79" s="33"/>
      <c r="MM79" s="33"/>
      <c r="MN79" s="33"/>
      <c r="MO79" s="33"/>
      <c r="MP79" s="33"/>
      <c r="MQ79" s="33"/>
      <c r="MR79" s="33"/>
      <c r="MS79" s="33"/>
      <c r="MT79" s="33"/>
      <c r="MU79" s="33"/>
      <c r="MV79" s="33"/>
      <c r="MW79" s="33"/>
      <c r="MX79" s="33"/>
      <c r="MY79" s="33"/>
      <c r="MZ79" s="33"/>
      <c r="NA79" s="33"/>
      <c r="NB79" s="33"/>
      <c r="NC79" s="33"/>
      <c r="ND79" s="33"/>
      <c r="NE79" s="33"/>
      <c r="NF79" s="33"/>
      <c r="NG79" s="33"/>
      <c r="NH79" s="33"/>
      <c r="NI79" s="33"/>
      <c r="NJ79" s="33"/>
      <c r="NK79" s="33"/>
      <c r="NL79" s="33"/>
      <c r="NM79" s="33"/>
      <c r="NN79" s="33"/>
      <c r="NO79" s="33"/>
      <c r="NP79" s="33"/>
      <c r="NQ79" s="33"/>
      <c r="NR79" s="33"/>
      <c r="NS79" s="33"/>
      <c r="NT79" s="33"/>
      <c r="NU79" s="33"/>
      <c r="NV79" s="33"/>
      <c r="NW79" s="33"/>
      <c r="NX79" s="33"/>
      <c r="NY79" s="33"/>
      <c r="NZ79" s="33"/>
      <c r="OA79" s="33"/>
      <c r="OB79" s="33"/>
      <c r="OC79" s="33"/>
      <c r="OD79" s="33"/>
      <c r="OE79" s="33"/>
      <c r="OF79" s="33"/>
      <c r="OG79" s="33"/>
      <c r="OH79" s="33"/>
      <c r="OI79" s="33"/>
      <c r="OJ79" s="33"/>
      <c r="OK79" s="33"/>
      <c r="OL79" s="33"/>
      <c r="OM79" s="33"/>
      <c r="ON79" s="33"/>
      <c r="OO79" s="33"/>
      <c r="OP79" s="33"/>
      <c r="OQ79" s="33"/>
      <c r="OR79" s="33"/>
      <c r="OS79" s="33"/>
      <c r="OT79" s="33"/>
      <c r="OU79" s="33"/>
      <c r="OV79" s="33"/>
      <c r="OW79" s="33"/>
      <c r="OX79" s="33"/>
      <c r="OY79" s="33"/>
      <c r="OZ79" s="33"/>
      <c r="PA79" s="33"/>
      <c r="PB79" s="33"/>
      <c r="PC79" s="33"/>
      <c r="PD79" s="33"/>
      <c r="PE79" s="33"/>
      <c r="PF79" s="33"/>
      <c r="PG79" s="33"/>
      <c r="PH79" s="33"/>
      <c r="PI79" s="33"/>
      <c r="PJ79" s="33"/>
      <c r="PK79" s="33"/>
      <c r="PL79" s="33"/>
      <c r="PM79" s="33"/>
      <c r="PN79" s="33"/>
      <c r="PO79" s="33"/>
      <c r="PP79" s="33"/>
      <c r="PQ79" s="33"/>
      <c r="PR79" s="33"/>
      <c r="PS79" s="33"/>
      <c r="PT79" s="33"/>
      <c r="PU79" s="33"/>
      <c r="PV79" s="33"/>
      <c r="PW79" s="33"/>
      <c r="PX79" s="33"/>
      <c r="PY79" s="33"/>
      <c r="PZ79" s="33"/>
      <c r="QA79" s="33"/>
      <c r="QB79" s="33"/>
      <c r="QC79" s="33"/>
      <c r="QD79" s="33"/>
      <c r="QE79" s="33"/>
      <c r="QF79" s="33"/>
      <c r="QG79" s="33"/>
      <c r="QH79" s="33"/>
      <c r="QI79" s="33"/>
      <c r="QJ79" s="33"/>
      <c r="QK79" s="33"/>
      <c r="QL79" s="33"/>
      <c r="QM79" s="33"/>
      <c r="QN79" s="33"/>
      <c r="QO79" s="33"/>
      <c r="QP79" s="33"/>
      <c r="QQ79" s="33"/>
      <c r="QR79" s="33"/>
      <c r="QS79" s="33"/>
      <c r="QT79" s="33"/>
      <c r="QU79" s="33"/>
      <c r="QV79" s="33"/>
      <c r="QW79" s="33"/>
      <c r="QX79" s="33"/>
      <c r="QY79" s="33"/>
      <c r="QZ79" s="33"/>
      <c r="RA79" s="33"/>
      <c r="RB79" s="33"/>
      <c r="RC79" s="33"/>
      <c r="RD79" s="33"/>
      <c r="RE79" s="33"/>
      <c r="RF79" s="33"/>
      <c r="RG79" s="33"/>
      <c r="RH79" s="33"/>
      <c r="RI79" s="33"/>
      <c r="RJ79" s="33"/>
      <c r="RK79" s="33"/>
      <c r="RL79" s="33"/>
      <c r="RM79" s="33"/>
      <c r="RN79" s="33"/>
      <c r="RO79" s="33"/>
      <c r="RP79" s="33"/>
      <c r="RQ79" s="33"/>
      <c r="RR79" s="33"/>
      <c r="RS79" s="33"/>
      <c r="RT79" s="33"/>
      <c r="RU79" s="33"/>
      <c r="RV79" s="33"/>
      <c r="RW79" s="33"/>
      <c r="RX79" s="33"/>
      <c r="RY79" s="33"/>
      <c r="RZ79" s="33"/>
      <c r="SA79" s="33"/>
      <c r="SB79" s="33"/>
      <c r="SC79" s="33"/>
      <c r="SD79" s="33"/>
      <c r="SE79" s="33"/>
      <c r="SF79" s="33"/>
      <c r="SG79" s="33"/>
      <c r="SH79" s="33"/>
      <c r="SI79" s="33"/>
      <c r="SJ79" s="33"/>
      <c r="SK79" s="33"/>
      <c r="SL79" s="33"/>
      <c r="SM79" s="33"/>
      <c r="SN79" s="33"/>
      <c r="SO79" s="33"/>
      <c r="SP79" s="33"/>
      <c r="SQ79" s="33"/>
      <c r="SR79" s="33"/>
      <c r="SS79" s="33"/>
      <c r="ST79" s="33"/>
      <c r="SU79" s="33"/>
      <c r="SV79" s="33"/>
      <c r="SW79" s="33"/>
      <c r="SX79" s="33"/>
      <c r="SY79" s="33"/>
      <c r="SZ79" s="33"/>
      <c r="TA79" s="33"/>
      <c r="TB79" s="33"/>
      <c r="TC79" s="33"/>
      <c r="TD79" s="33"/>
      <c r="TE79" s="33"/>
      <c r="TF79" s="33"/>
      <c r="TG79" s="33"/>
      <c r="TH79" s="33"/>
      <c r="TI79" s="33"/>
      <c r="TJ79" s="33"/>
      <c r="TK79" s="33"/>
      <c r="TL79" s="33"/>
      <c r="TM79" s="33"/>
      <c r="TN79" s="33"/>
      <c r="TO79" s="33"/>
      <c r="TP79" s="33"/>
      <c r="TQ79" s="33"/>
      <c r="TR79" s="33"/>
      <c r="TS79" s="33"/>
      <c r="TT79" s="33"/>
      <c r="TU79" s="33"/>
      <c r="TV79" s="33"/>
      <c r="TW79" s="33"/>
      <c r="TX79" s="33"/>
      <c r="TY79" s="33"/>
      <c r="TZ79" s="33"/>
      <c r="UA79" s="33"/>
      <c r="UB79" s="33"/>
      <c r="UC79" s="33"/>
      <c r="UD79" s="33"/>
      <c r="UE79" s="33"/>
      <c r="UF79" s="33"/>
      <c r="UG79" s="33"/>
      <c r="UH79" s="33"/>
      <c r="UI79" s="33"/>
      <c r="UJ79" s="33"/>
      <c r="UK79" s="33"/>
      <c r="UL79" s="33"/>
      <c r="UM79" s="33"/>
      <c r="UN79" s="33"/>
      <c r="UO79" s="33"/>
      <c r="UP79" s="33"/>
      <c r="UQ79" s="33"/>
      <c r="UR79" s="33"/>
      <c r="US79" s="33"/>
      <c r="UT79" s="33"/>
      <c r="UU79" s="33"/>
      <c r="UV79" s="33"/>
      <c r="UW79" s="33"/>
      <c r="UX79" s="33"/>
      <c r="UY79" s="33"/>
      <c r="UZ79" s="33"/>
      <c r="VA79" s="33"/>
      <c r="VB79" s="33"/>
      <c r="VC79" s="33"/>
      <c r="VD79" s="33"/>
      <c r="VE79" s="33"/>
      <c r="VF79" s="33"/>
      <c r="VG79" s="33"/>
      <c r="VH79" s="33"/>
      <c r="VI79" s="33"/>
      <c r="VJ79" s="33"/>
      <c r="VK79" s="33"/>
      <c r="VL79" s="33"/>
      <c r="VM79" s="33"/>
      <c r="VN79" s="33"/>
      <c r="VO79" s="33"/>
      <c r="VP79" s="33"/>
      <c r="VQ79" s="33"/>
      <c r="VR79" s="33"/>
      <c r="VS79" s="33"/>
      <c r="VT79" s="33"/>
      <c r="VU79" s="33"/>
      <c r="VV79" s="33"/>
      <c r="VW79" s="33"/>
      <c r="VX79" s="33"/>
      <c r="VY79" s="33"/>
      <c r="VZ79" s="33"/>
      <c r="WA79" s="33"/>
      <c r="WB79" s="33"/>
      <c r="WC79" s="33"/>
      <c r="WD79" s="33"/>
      <c r="WE79" s="33"/>
      <c r="WF79" s="33"/>
      <c r="WG79" s="33"/>
      <c r="WH79" s="33"/>
      <c r="WI79" s="33"/>
      <c r="WJ79" s="33"/>
      <c r="WK79" s="33"/>
      <c r="WL79" s="33"/>
      <c r="WM79" s="33"/>
      <c r="WN79" s="33"/>
      <c r="WO79" s="33"/>
      <c r="WP79" s="33"/>
      <c r="WQ79" s="33"/>
      <c r="WR79" s="33"/>
      <c r="WS79" s="33"/>
      <c r="WT79" s="33"/>
      <c r="WU79" s="33"/>
      <c r="WV79" s="33"/>
      <c r="WW79" s="33"/>
      <c r="WX79" s="33"/>
      <c r="WY79" s="33"/>
      <c r="WZ79" s="33"/>
      <c r="XA79" s="33"/>
      <c r="XB79" s="33"/>
      <c r="XC79" s="33"/>
      <c r="XD79" s="33"/>
      <c r="XE79" s="33"/>
      <c r="XF79" s="33"/>
      <c r="XG79" s="33"/>
      <c r="XH79" s="33"/>
      <c r="XI79" s="33"/>
      <c r="XJ79" s="33"/>
      <c r="XK79" s="33"/>
      <c r="XL79" s="33"/>
      <c r="XM79" s="33"/>
      <c r="XN79" s="33"/>
      <c r="XO79" s="33"/>
      <c r="XP79" s="33"/>
      <c r="XQ79" s="33"/>
      <c r="XR79" s="33"/>
      <c r="XS79" s="33"/>
      <c r="XT79" s="33"/>
      <c r="XU79" s="33"/>
      <c r="XV79" s="33"/>
      <c r="XW79" s="33"/>
      <c r="XX79" s="33"/>
      <c r="XY79" s="33"/>
      <c r="XZ79" s="33"/>
      <c r="YA79" s="33"/>
      <c r="YB79" s="33"/>
      <c r="YC79" s="33"/>
      <c r="YD79" s="33"/>
      <c r="YE79" s="33"/>
      <c r="YF79" s="33"/>
      <c r="YG79" s="33"/>
      <c r="YH79" s="33"/>
      <c r="YI79" s="33"/>
      <c r="YJ79" s="33"/>
      <c r="YK79" s="33"/>
      <c r="YL79" s="33"/>
      <c r="YM79" s="33"/>
      <c r="YN79" s="33"/>
      <c r="YO79" s="33"/>
      <c r="YP79" s="33"/>
      <c r="YQ79" s="33"/>
      <c r="YR79" s="33"/>
      <c r="YS79" s="33"/>
      <c r="YT79" s="33"/>
      <c r="YU79" s="33"/>
      <c r="YV79" s="33"/>
      <c r="YW79" s="33"/>
      <c r="YX79" s="33"/>
      <c r="YY79" s="33"/>
      <c r="YZ79" s="33"/>
      <c r="ZA79" s="33"/>
      <c r="ZB79" s="33"/>
      <c r="ZC79" s="33"/>
      <c r="ZD79" s="33"/>
      <c r="ZE79" s="33"/>
      <c r="ZF79" s="33"/>
      <c r="ZG79" s="33"/>
      <c r="ZH79" s="33"/>
      <c r="ZI79" s="33"/>
      <c r="ZJ79" s="33"/>
      <c r="ZK79" s="33"/>
      <c r="ZL79" s="33"/>
      <c r="ZM79" s="33"/>
      <c r="ZN79" s="33"/>
      <c r="ZO79" s="33"/>
      <c r="ZP79" s="33"/>
      <c r="ZQ79" s="33"/>
      <c r="ZR79" s="33"/>
      <c r="ZS79" s="33"/>
      <c r="ZT79" s="33"/>
      <c r="ZU79" s="33"/>
      <c r="ZV79" s="33"/>
      <c r="ZW79" s="33"/>
      <c r="ZX79" s="33"/>
      <c r="ZY79" s="33"/>
      <c r="ZZ79" s="33"/>
      <c r="AAA79" s="33"/>
      <c r="AAB79" s="33"/>
      <c r="AAC79" s="33"/>
      <c r="AAD79" s="33"/>
      <c r="AAE79" s="33"/>
      <c r="AAF79" s="33"/>
      <c r="AAG79" s="33"/>
      <c r="AAH79" s="33"/>
      <c r="AAI79" s="33"/>
      <c r="AAJ79" s="33"/>
      <c r="AAK79" s="33"/>
      <c r="AAL79" s="33"/>
      <c r="AAM79" s="33"/>
      <c r="AAN79" s="33"/>
      <c r="AAO79" s="33"/>
      <c r="AAP79" s="33"/>
      <c r="AAQ79" s="33"/>
      <c r="AAR79" s="33"/>
      <c r="AAS79" s="33"/>
      <c r="AAT79" s="33"/>
      <c r="AAU79" s="33"/>
      <c r="AAV79" s="33"/>
      <c r="AAW79" s="33"/>
      <c r="AAX79" s="33"/>
      <c r="AAY79" s="33"/>
      <c r="AAZ79" s="33"/>
      <c r="ABA79" s="33"/>
      <c r="ABB79" s="33"/>
      <c r="ABC79" s="33"/>
      <c r="ABD79" s="33"/>
      <c r="ABE79" s="33"/>
      <c r="ABF79" s="33"/>
      <c r="ABG79" s="33"/>
      <c r="ABH79" s="33"/>
      <c r="ABI79" s="33"/>
      <c r="ABJ79" s="33"/>
      <c r="ABK79" s="33"/>
      <c r="ABL79" s="33"/>
      <c r="ABM79" s="33"/>
      <c r="ABN79" s="33"/>
      <c r="ABO79" s="33"/>
      <c r="ABP79" s="33"/>
      <c r="ABQ79" s="33"/>
      <c r="ABR79" s="33"/>
      <c r="ABS79" s="33"/>
      <c r="ABT79" s="33"/>
      <c r="ABU79" s="33"/>
      <c r="ABV79" s="33"/>
      <c r="ABW79" s="33"/>
      <c r="ABX79" s="33"/>
      <c r="ABY79" s="33"/>
      <c r="ABZ79" s="33"/>
      <c r="ACA79" s="33"/>
      <c r="ACB79" s="33"/>
      <c r="ACC79" s="33"/>
      <c r="ACD79" s="33"/>
      <c r="ACE79" s="33"/>
      <c r="ACF79" s="33"/>
      <c r="ACG79" s="33"/>
      <c r="ACH79" s="33"/>
      <c r="ACI79" s="33"/>
      <c r="ACJ79" s="33"/>
      <c r="ACK79" s="33"/>
      <c r="ACL79" s="33"/>
      <c r="ACM79" s="33"/>
      <c r="ACN79" s="33"/>
      <c r="ACO79" s="33"/>
      <c r="ACP79" s="33"/>
      <c r="ACQ79" s="33"/>
      <c r="ACR79" s="33"/>
      <c r="ACS79" s="33"/>
      <c r="ACT79" s="33"/>
      <c r="ACU79" s="33"/>
      <c r="ACV79" s="33"/>
      <c r="ACW79" s="33"/>
      <c r="ACX79" s="33"/>
      <c r="ACY79" s="33"/>
      <c r="ACZ79" s="33"/>
      <c r="ADA79" s="33"/>
      <c r="ADB79" s="33"/>
      <c r="ADC79" s="33"/>
      <c r="ADD79" s="33"/>
      <c r="ADE79" s="33"/>
      <c r="ADF79" s="33"/>
      <c r="ADG79" s="33"/>
      <c r="ADH79" s="33"/>
      <c r="ADI79" s="33"/>
      <c r="ADJ79" s="33"/>
      <c r="ADK79" s="33"/>
      <c r="ADL79" s="33"/>
      <c r="ADM79" s="33"/>
      <c r="ADN79" s="33"/>
      <c r="ADO79" s="33"/>
      <c r="ADP79" s="33"/>
      <c r="ADQ79" s="33"/>
      <c r="ADR79" s="33"/>
      <c r="ADS79" s="33"/>
      <c r="ADT79" s="33"/>
      <c r="ADU79" s="33"/>
      <c r="ADV79" s="33"/>
      <c r="ADW79" s="33"/>
      <c r="ADX79" s="33"/>
      <c r="ADY79" s="33"/>
      <c r="ADZ79" s="33"/>
      <c r="AEA79" s="33"/>
      <c r="AEB79" s="33"/>
      <c r="AEC79" s="33"/>
      <c r="AED79" s="33"/>
      <c r="AEE79" s="33"/>
      <c r="AEF79" s="33"/>
      <c r="AEG79" s="33"/>
      <c r="AEH79" s="33"/>
      <c r="AEI79" s="33"/>
      <c r="AEJ79" s="33"/>
      <c r="AEK79" s="33"/>
      <c r="AEL79" s="33"/>
      <c r="AEM79" s="33"/>
      <c r="AEN79" s="33"/>
      <c r="AEO79" s="33"/>
      <c r="AEP79" s="33"/>
      <c r="AEQ79" s="33"/>
      <c r="AER79" s="33"/>
      <c r="AES79" s="33"/>
      <c r="AET79" s="33"/>
      <c r="AEU79" s="33"/>
      <c r="AEV79" s="33"/>
      <c r="AEW79" s="33"/>
      <c r="AEX79" s="33"/>
      <c r="AEY79" s="33"/>
      <c r="AEZ79" s="33"/>
      <c r="AFA79" s="33"/>
      <c r="AFB79" s="33"/>
      <c r="AFC79" s="33"/>
      <c r="AFD79" s="33"/>
      <c r="AFE79" s="33"/>
      <c r="AFF79" s="33"/>
      <c r="AFG79" s="33"/>
      <c r="AFH79" s="33"/>
      <c r="AFI79" s="33"/>
      <c r="AFJ79" s="33"/>
      <c r="AFK79" s="33"/>
      <c r="AFL79" s="33"/>
      <c r="AFM79" s="33"/>
      <c r="AFN79" s="33"/>
      <c r="AFO79" s="33"/>
      <c r="AFP79" s="33"/>
      <c r="AFQ79" s="33"/>
      <c r="AFR79" s="33"/>
      <c r="AFS79" s="33"/>
      <c r="AFT79" s="33"/>
      <c r="AFU79" s="33"/>
      <c r="AFV79" s="33"/>
      <c r="AFW79" s="33"/>
      <c r="AFX79" s="33"/>
      <c r="AFY79" s="33"/>
      <c r="AFZ79" s="33"/>
      <c r="AGA79" s="33"/>
      <c r="AGB79" s="33"/>
      <c r="AGC79" s="33"/>
      <c r="AGD79" s="33"/>
      <c r="AGE79" s="33"/>
      <c r="AGF79" s="33"/>
      <c r="AGG79" s="33"/>
      <c r="AGH79" s="33"/>
      <c r="AGI79" s="33"/>
      <c r="AGJ79" s="33"/>
      <c r="AGK79" s="33"/>
      <c r="AGL79" s="33"/>
      <c r="AGM79" s="33"/>
      <c r="AGN79" s="33"/>
      <c r="AGO79" s="33"/>
      <c r="AGP79" s="33"/>
      <c r="AGQ79" s="33"/>
      <c r="AGR79" s="33"/>
      <c r="AGS79" s="33"/>
      <c r="AGT79" s="33"/>
      <c r="AGU79" s="33"/>
      <c r="AGV79" s="33"/>
      <c r="AGW79" s="33"/>
      <c r="AGX79" s="33"/>
      <c r="AGY79" s="33"/>
      <c r="AGZ79" s="33"/>
      <c r="AHA79" s="33"/>
      <c r="AHB79" s="33"/>
      <c r="AHC79" s="33"/>
      <c r="AHD79" s="33"/>
      <c r="AHE79" s="33"/>
      <c r="AHF79" s="33"/>
      <c r="AHG79" s="33"/>
      <c r="AHH79" s="33"/>
      <c r="AHI79" s="33"/>
      <c r="AHJ79" s="33"/>
      <c r="AHK79" s="33"/>
      <c r="AHL79" s="33"/>
      <c r="AHM79" s="33"/>
      <c r="AHN79" s="33"/>
      <c r="AHO79" s="33"/>
      <c r="AHP79" s="33"/>
      <c r="AHQ79" s="33"/>
      <c r="AHR79" s="33"/>
      <c r="AHS79" s="33"/>
      <c r="AHT79" s="33"/>
      <c r="AHU79" s="33"/>
      <c r="AHV79" s="33"/>
      <c r="AHW79" s="33"/>
      <c r="AHX79" s="33"/>
      <c r="AHY79" s="33"/>
      <c r="AHZ79" s="33"/>
      <c r="AIA79" s="33"/>
      <c r="AIB79" s="33"/>
      <c r="AIC79" s="33"/>
      <c r="AID79" s="33"/>
      <c r="AIE79" s="33"/>
      <c r="AIF79" s="33"/>
      <c r="AIG79" s="33"/>
      <c r="AIH79" s="33"/>
      <c r="AII79" s="33"/>
      <c r="AIJ79" s="33"/>
      <c r="AIK79" s="33"/>
      <c r="AIL79" s="33"/>
      <c r="AIM79" s="33"/>
      <c r="AIN79" s="33"/>
      <c r="AIO79" s="33"/>
      <c r="AIP79" s="33"/>
      <c r="AIQ79" s="33"/>
      <c r="AIR79" s="33"/>
      <c r="AIS79" s="33"/>
      <c r="AIT79" s="33"/>
      <c r="AIU79" s="33"/>
      <c r="AIV79" s="33"/>
      <c r="AIW79" s="33"/>
      <c r="AIX79" s="33"/>
      <c r="AIY79" s="33"/>
      <c r="AIZ79" s="33"/>
      <c r="AJA79" s="33"/>
      <c r="AJB79" s="33"/>
      <c r="AJC79" s="33"/>
      <c r="AJD79" s="33"/>
      <c r="AJE79" s="33"/>
      <c r="AJF79" s="33"/>
      <c r="AJG79" s="33"/>
      <c r="AJH79" s="33"/>
      <c r="AJI79" s="33"/>
      <c r="AJJ79" s="33"/>
      <c r="AJK79" s="33"/>
      <c r="AJL79" s="33"/>
      <c r="AJM79" s="33"/>
      <c r="AJN79" s="33"/>
      <c r="AJO79" s="33"/>
      <c r="AJP79" s="33"/>
      <c r="AJQ79" s="33"/>
      <c r="AJR79" s="33"/>
      <c r="AJS79" s="33"/>
      <c r="AJT79" s="33"/>
      <c r="AJU79" s="33"/>
      <c r="AJV79" s="33"/>
      <c r="AJW79" s="33"/>
      <c r="AJX79" s="33"/>
      <c r="AJY79" s="33"/>
      <c r="AJZ79" s="33"/>
      <c r="AKA79" s="33"/>
      <c r="AKB79" s="33"/>
      <c r="AKC79" s="33"/>
      <c r="AKD79" s="33"/>
      <c r="AKE79" s="33"/>
      <c r="AKF79" s="33"/>
      <c r="AKG79" s="33"/>
      <c r="AKH79" s="33"/>
      <c r="AKI79" s="33"/>
      <c r="AKJ79" s="33"/>
      <c r="AKK79" s="33"/>
      <c r="AKL79" s="33"/>
      <c r="AKM79" s="33"/>
      <c r="AKN79" s="33"/>
      <c r="AKO79" s="33"/>
      <c r="AKP79" s="33"/>
      <c r="AKQ79" s="33"/>
      <c r="AKR79" s="33"/>
      <c r="AKS79" s="33"/>
      <c r="AKT79" s="33"/>
      <c r="AKU79" s="33"/>
      <c r="AKV79" s="33"/>
      <c r="AKW79" s="33"/>
      <c r="AKX79" s="33"/>
      <c r="AKY79" s="33"/>
      <c r="AKZ79" s="33"/>
      <c r="ALA79" s="33"/>
      <c r="ALB79" s="33"/>
      <c r="ALC79" s="33"/>
      <c r="ALD79" s="33"/>
      <c r="ALE79" s="33"/>
      <c r="ALF79" s="33"/>
      <c r="ALG79" s="33"/>
      <c r="ALH79" s="33"/>
      <c r="ALI79" s="33"/>
      <c r="ALJ79" s="33"/>
      <c r="ALK79" s="33"/>
      <c r="ALL79" s="33"/>
      <c r="ALM79" s="33"/>
      <c r="ALN79" s="33"/>
      <c r="ALO79" s="33"/>
      <c r="ALP79" s="33"/>
      <c r="ALQ79" s="33"/>
      <c r="ALR79" s="33"/>
      <c r="ALS79" s="33"/>
      <c r="ALT79" s="33"/>
      <c r="ALU79" s="33"/>
      <c r="ALV79" s="33"/>
      <c r="ALW79" s="33"/>
      <c r="ALX79" s="33"/>
      <c r="ALY79" s="33"/>
      <c r="ALZ79" s="33"/>
      <c r="AMA79" s="33"/>
      <c r="AMB79" s="33"/>
      <c r="AMC79" s="33"/>
      <c r="AMD79" s="33"/>
      <c r="AME79" s="33"/>
      <c r="AMF79" s="33"/>
      <c r="AMG79" s="33"/>
      <c r="AMH79" s="33"/>
      <c r="AMI79" s="33"/>
      <c r="AMJ79" s="33"/>
      <c r="AMK79" s="33"/>
    </row>
    <row r="80" spans="1:1025" s="34" customFormat="1">
      <c r="A80" s="71" t="s">
        <v>33</v>
      </c>
      <c r="B80" s="293" t="s">
        <v>248</v>
      </c>
      <c r="C80" s="294"/>
      <c r="D80" s="294"/>
      <c r="E80" s="294"/>
      <c r="F80" s="295"/>
      <c r="G80" s="177">
        <f>G42</f>
        <v>601.77</v>
      </c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  <c r="IX80" s="33"/>
      <c r="IY80" s="33"/>
      <c r="IZ80" s="33"/>
      <c r="JA80" s="33"/>
      <c r="JB80" s="33"/>
      <c r="JC80" s="33"/>
      <c r="JD80" s="33"/>
      <c r="JE80" s="33"/>
      <c r="JF80" s="33"/>
      <c r="JG80" s="33"/>
      <c r="JH80" s="33"/>
      <c r="JI80" s="33"/>
      <c r="JJ80" s="33"/>
      <c r="JK80" s="33"/>
      <c r="JL80" s="33"/>
      <c r="JM80" s="33"/>
      <c r="JN80" s="33"/>
      <c r="JO80" s="33"/>
      <c r="JP80" s="33"/>
      <c r="JQ80" s="33"/>
      <c r="JR80" s="33"/>
      <c r="JS80" s="33"/>
      <c r="JT80" s="33"/>
      <c r="JU80" s="33"/>
      <c r="JV80" s="33"/>
      <c r="JW80" s="33"/>
      <c r="JX80" s="33"/>
      <c r="JY80" s="33"/>
      <c r="JZ80" s="33"/>
      <c r="KA80" s="33"/>
      <c r="KB80" s="33"/>
      <c r="KC80" s="33"/>
      <c r="KD80" s="33"/>
      <c r="KE80" s="33"/>
      <c r="KF80" s="33"/>
      <c r="KG80" s="33"/>
      <c r="KH80" s="33"/>
      <c r="KI80" s="33"/>
      <c r="KJ80" s="33"/>
      <c r="KK80" s="33"/>
      <c r="KL80" s="33"/>
      <c r="KM80" s="33"/>
      <c r="KN80" s="33"/>
      <c r="KO80" s="33"/>
      <c r="KP80" s="33"/>
      <c r="KQ80" s="33"/>
      <c r="KR80" s="33"/>
      <c r="KS80" s="33"/>
      <c r="KT80" s="33"/>
      <c r="KU80" s="33"/>
      <c r="KV80" s="33"/>
      <c r="KW80" s="33"/>
      <c r="KX80" s="33"/>
      <c r="KY80" s="33"/>
      <c r="KZ80" s="33"/>
      <c r="LA80" s="33"/>
      <c r="LB80" s="33"/>
      <c r="LC80" s="33"/>
      <c r="LD80" s="33"/>
      <c r="LE80" s="33"/>
      <c r="LF80" s="33"/>
      <c r="LG80" s="33"/>
      <c r="LH80" s="33"/>
      <c r="LI80" s="33"/>
      <c r="LJ80" s="33"/>
      <c r="LK80" s="33"/>
      <c r="LL80" s="33"/>
      <c r="LM80" s="33"/>
      <c r="LN80" s="33"/>
      <c r="LO80" s="33"/>
      <c r="LP80" s="33"/>
      <c r="LQ80" s="33"/>
      <c r="LR80" s="33"/>
      <c r="LS80" s="33"/>
      <c r="LT80" s="33"/>
      <c r="LU80" s="33"/>
      <c r="LV80" s="33"/>
      <c r="LW80" s="33"/>
      <c r="LX80" s="33"/>
      <c r="LY80" s="33"/>
      <c r="LZ80" s="33"/>
      <c r="MA80" s="33"/>
      <c r="MB80" s="33"/>
      <c r="MC80" s="33"/>
      <c r="MD80" s="33"/>
      <c r="ME80" s="33"/>
      <c r="MF80" s="33"/>
      <c r="MG80" s="33"/>
      <c r="MH80" s="33"/>
      <c r="MI80" s="33"/>
      <c r="MJ80" s="33"/>
      <c r="MK80" s="33"/>
      <c r="ML80" s="33"/>
      <c r="MM80" s="33"/>
      <c r="MN80" s="33"/>
      <c r="MO80" s="33"/>
      <c r="MP80" s="33"/>
      <c r="MQ80" s="33"/>
      <c r="MR80" s="33"/>
      <c r="MS80" s="33"/>
      <c r="MT80" s="33"/>
      <c r="MU80" s="33"/>
      <c r="MV80" s="33"/>
      <c r="MW80" s="33"/>
      <c r="MX80" s="33"/>
      <c r="MY80" s="33"/>
      <c r="MZ80" s="33"/>
      <c r="NA80" s="33"/>
      <c r="NB80" s="33"/>
      <c r="NC80" s="33"/>
      <c r="ND80" s="33"/>
      <c r="NE80" s="33"/>
      <c r="NF80" s="33"/>
      <c r="NG80" s="33"/>
      <c r="NH80" s="33"/>
      <c r="NI80" s="33"/>
      <c r="NJ80" s="33"/>
      <c r="NK80" s="33"/>
      <c r="NL80" s="33"/>
      <c r="NM80" s="33"/>
      <c r="NN80" s="33"/>
      <c r="NO80" s="33"/>
      <c r="NP80" s="33"/>
      <c r="NQ80" s="33"/>
      <c r="NR80" s="33"/>
      <c r="NS80" s="33"/>
      <c r="NT80" s="33"/>
      <c r="NU80" s="33"/>
      <c r="NV80" s="33"/>
      <c r="NW80" s="33"/>
      <c r="NX80" s="33"/>
      <c r="NY80" s="33"/>
      <c r="NZ80" s="33"/>
      <c r="OA80" s="33"/>
      <c r="OB80" s="33"/>
      <c r="OC80" s="33"/>
      <c r="OD80" s="33"/>
      <c r="OE80" s="33"/>
      <c r="OF80" s="33"/>
      <c r="OG80" s="33"/>
      <c r="OH80" s="33"/>
      <c r="OI80" s="33"/>
      <c r="OJ80" s="33"/>
      <c r="OK80" s="33"/>
      <c r="OL80" s="33"/>
      <c r="OM80" s="33"/>
      <c r="ON80" s="33"/>
      <c r="OO80" s="33"/>
      <c r="OP80" s="33"/>
      <c r="OQ80" s="33"/>
      <c r="OR80" s="33"/>
      <c r="OS80" s="33"/>
      <c r="OT80" s="33"/>
      <c r="OU80" s="33"/>
      <c r="OV80" s="33"/>
      <c r="OW80" s="33"/>
      <c r="OX80" s="33"/>
      <c r="OY80" s="33"/>
      <c r="OZ80" s="33"/>
      <c r="PA80" s="33"/>
      <c r="PB80" s="33"/>
      <c r="PC80" s="33"/>
      <c r="PD80" s="33"/>
      <c r="PE80" s="33"/>
      <c r="PF80" s="33"/>
      <c r="PG80" s="33"/>
      <c r="PH80" s="33"/>
      <c r="PI80" s="33"/>
      <c r="PJ80" s="33"/>
      <c r="PK80" s="33"/>
      <c r="PL80" s="33"/>
      <c r="PM80" s="33"/>
      <c r="PN80" s="33"/>
      <c r="PO80" s="33"/>
      <c r="PP80" s="33"/>
      <c r="PQ80" s="33"/>
      <c r="PR80" s="33"/>
      <c r="PS80" s="33"/>
      <c r="PT80" s="33"/>
      <c r="PU80" s="33"/>
      <c r="PV80" s="33"/>
      <c r="PW80" s="33"/>
      <c r="PX80" s="33"/>
      <c r="PY80" s="33"/>
      <c r="PZ80" s="33"/>
      <c r="QA80" s="33"/>
      <c r="QB80" s="33"/>
      <c r="QC80" s="33"/>
      <c r="QD80" s="33"/>
      <c r="QE80" s="33"/>
      <c r="QF80" s="33"/>
      <c r="QG80" s="33"/>
      <c r="QH80" s="33"/>
      <c r="QI80" s="33"/>
      <c r="QJ80" s="33"/>
      <c r="QK80" s="33"/>
      <c r="QL80" s="33"/>
      <c r="QM80" s="33"/>
      <c r="QN80" s="33"/>
      <c r="QO80" s="33"/>
      <c r="QP80" s="33"/>
      <c r="QQ80" s="33"/>
      <c r="QR80" s="33"/>
      <c r="QS80" s="33"/>
      <c r="QT80" s="33"/>
      <c r="QU80" s="33"/>
      <c r="QV80" s="33"/>
      <c r="QW80" s="33"/>
      <c r="QX80" s="33"/>
      <c r="QY80" s="33"/>
      <c r="QZ80" s="33"/>
      <c r="RA80" s="33"/>
      <c r="RB80" s="33"/>
      <c r="RC80" s="33"/>
      <c r="RD80" s="33"/>
      <c r="RE80" s="33"/>
      <c r="RF80" s="33"/>
      <c r="RG80" s="33"/>
      <c r="RH80" s="33"/>
      <c r="RI80" s="33"/>
      <c r="RJ80" s="33"/>
      <c r="RK80" s="33"/>
      <c r="RL80" s="33"/>
      <c r="RM80" s="33"/>
      <c r="RN80" s="33"/>
      <c r="RO80" s="33"/>
      <c r="RP80" s="33"/>
      <c r="RQ80" s="33"/>
      <c r="RR80" s="33"/>
      <c r="RS80" s="33"/>
      <c r="RT80" s="33"/>
      <c r="RU80" s="33"/>
      <c r="RV80" s="33"/>
      <c r="RW80" s="33"/>
      <c r="RX80" s="33"/>
      <c r="RY80" s="33"/>
      <c r="RZ80" s="33"/>
      <c r="SA80" s="33"/>
      <c r="SB80" s="33"/>
      <c r="SC80" s="33"/>
      <c r="SD80" s="33"/>
      <c r="SE80" s="33"/>
      <c r="SF80" s="33"/>
      <c r="SG80" s="33"/>
      <c r="SH80" s="33"/>
      <c r="SI80" s="33"/>
      <c r="SJ80" s="33"/>
      <c r="SK80" s="33"/>
      <c r="SL80" s="33"/>
      <c r="SM80" s="33"/>
      <c r="SN80" s="33"/>
      <c r="SO80" s="33"/>
      <c r="SP80" s="33"/>
      <c r="SQ80" s="33"/>
      <c r="SR80" s="33"/>
      <c r="SS80" s="33"/>
      <c r="ST80" s="33"/>
      <c r="SU80" s="33"/>
      <c r="SV80" s="33"/>
      <c r="SW80" s="33"/>
      <c r="SX80" s="33"/>
      <c r="SY80" s="33"/>
      <c r="SZ80" s="33"/>
      <c r="TA80" s="33"/>
      <c r="TB80" s="33"/>
      <c r="TC80" s="33"/>
      <c r="TD80" s="33"/>
      <c r="TE80" s="33"/>
      <c r="TF80" s="33"/>
      <c r="TG80" s="33"/>
      <c r="TH80" s="33"/>
      <c r="TI80" s="33"/>
      <c r="TJ80" s="33"/>
      <c r="TK80" s="33"/>
      <c r="TL80" s="33"/>
      <c r="TM80" s="33"/>
      <c r="TN80" s="33"/>
      <c r="TO80" s="33"/>
      <c r="TP80" s="33"/>
      <c r="TQ80" s="33"/>
      <c r="TR80" s="33"/>
      <c r="TS80" s="33"/>
      <c r="TT80" s="33"/>
      <c r="TU80" s="33"/>
      <c r="TV80" s="33"/>
      <c r="TW80" s="33"/>
      <c r="TX80" s="33"/>
      <c r="TY80" s="33"/>
      <c r="TZ80" s="33"/>
      <c r="UA80" s="33"/>
      <c r="UB80" s="33"/>
      <c r="UC80" s="33"/>
      <c r="UD80" s="33"/>
      <c r="UE80" s="33"/>
      <c r="UF80" s="33"/>
      <c r="UG80" s="33"/>
      <c r="UH80" s="33"/>
      <c r="UI80" s="33"/>
      <c r="UJ80" s="33"/>
      <c r="UK80" s="33"/>
      <c r="UL80" s="33"/>
      <c r="UM80" s="33"/>
      <c r="UN80" s="33"/>
      <c r="UO80" s="33"/>
      <c r="UP80" s="33"/>
      <c r="UQ80" s="33"/>
      <c r="UR80" s="33"/>
      <c r="US80" s="33"/>
      <c r="UT80" s="33"/>
      <c r="UU80" s="33"/>
      <c r="UV80" s="33"/>
      <c r="UW80" s="33"/>
      <c r="UX80" s="33"/>
      <c r="UY80" s="33"/>
      <c r="UZ80" s="33"/>
      <c r="VA80" s="33"/>
      <c r="VB80" s="33"/>
      <c r="VC80" s="33"/>
      <c r="VD80" s="33"/>
      <c r="VE80" s="33"/>
      <c r="VF80" s="33"/>
      <c r="VG80" s="33"/>
      <c r="VH80" s="33"/>
      <c r="VI80" s="33"/>
      <c r="VJ80" s="33"/>
      <c r="VK80" s="33"/>
      <c r="VL80" s="33"/>
      <c r="VM80" s="33"/>
      <c r="VN80" s="33"/>
      <c r="VO80" s="33"/>
      <c r="VP80" s="33"/>
      <c r="VQ80" s="33"/>
      <c r="VR80" s="33"/>
      <c r="VS80" s="33"/>
      <c r="VT80" s="33"/>
      <c r="VU80" s="33"/>
      <c r="VV80" s="33"/>
      <c r="VW80" s="33"/>
      <c r="VX80" s="33"/>
      <c r="VY80" s="33"/>
      <c r="VZ80" s="33"/>
      <c r="WA80" s="33"/>
      <c r="WB80" s="33"/>
      <c r="WC80" s="33"/>
      <c r="WD80" s="33"/>
      <c r="WE80" s="33"/>
      <c r="WF80" s="33"/>
      <c r="WG80" s="33"/>
      <c r="WH80" s="33"/>
      <c r="WI80" s="33"/>
      <c r="WJ80" s="33"/>
      <c r="WK80" s="33"/>
      <c r="WL80" s="33"/>
      <c r="WM80" s="33"/>
      <c r="WN80" s="33"/>
      <c r="WO80" s="33"/>
      <c r="WP80" s="33"/>
      <c r="WQ80" s="33"/>
      <c r="WR80" s="33"/>
      <c r="WS80" s="33"/>
      <c r="WT80" s="33"/>
      <c r="WU80" s="33"/>
      <c r="WV80" s="33"/>
      <c r="WW80" s="33"/>
      <c r="WX80" s="33"/>
      <c r="WY80" s="33"/>
      <c r="WZ80" s="33"/>
      <c r="XA80" s="33"/>
      <c r="XB80" s="33"/>
      <c r="XC80" s="33"/>
      <c r="XD80" s="33"/>
      <c r="XE80" s="33"/>
      <c r="XF80" s="33"/>
      <c r="XG80" s="33"/>
      <c r="XH80" s="33"/>
      <c r="XI80" s="33"/>
      <c r="XJ80" s="33"/>
      <c r="XK80" s="33"/>
      <c r="XL80" s="33"/>
      <c r="XM80" s="33"/>
      <c r="XN80" s="33"/>
      <c r="XO80" s="33"/>
      <c r="XP80" s="33"/>
      <c r="XQ80" s="33"/>
      <c r="XR80" s="33"/>
      <c r="XS80" s="33"/>
      <c r="XT80" s="33"/>
      <c r="XU80" s="33"/>
      <c r="XV80" s="33"/>
      <c r="XW80" s="33"/>
      <c r="XX80" s="33"/>
      <c r="XY80" s="33"/>
      <c r="XZ80" s="33"/>
      <c r="YA80" s="33"/>
      <c r="YB80" s="33"/>
      <c r="YC80" s="33"/>
      <c r="YD80" s="33"/>
      <c r="YE80" s="33"/>
      <c r="YF80" s="33"/>
      <c r="YG80" s="33"/>
      <c r="YH80" s="33"/>
      <c r="YI80" s="33"/>
      <c r="YJ80" s="33"/>
      <c r="YK80" s="33"/>
      <c r="YL80" s="33"/>
      <c r="YM80" s="33"/>
      <c r="YN80" s="33"/>
      <c r="YO80" s="33"/>
      <c r="YP80" s="33"/>
      <c r="YQ80" s="33"/>
      <c r="YR80" s="33"/>
      <c r="YS80" s="33"/>
      <c r="YT80" s="33"/>
      <c r="YU80" s="33"/>
      <c r="YV80" s="33"/>
      <c r="YW80" s="33"/>
      <c r="YX80" s="33"/>
      <c r="YY80" s="33"/>
      <c r="YZ80" s="33"/>
      <c r="ZA80" s="33"/>
      <c r="ZB80" s="33"/>
      <c r="ZC80" s="33"/>
      <c r="ZD80" s="33"/>
      <c r="ZE80" s="33"/>
      <c r="ZF80" s="33"/>
      <c r="ZG80" s="33"/>
      <c r="ZH80" s="33"/>
      <c r="ZI80" s="33"/>
      <c r="ZJ80" s="33"/>
      <c r="ZK80" s="33"/>
      <c r="ZL80" s="33"/>
      <c r="ZM80" s="33"/>
      <c r="ZN80" s="33"/>
      <c r="ZO80" s="33"/>
      <c r="ZP80" s="33"/>
      <c r="ZQ80" s="33"/>
      <c r="ZR80" s="33"/>
      <c r="ZS80" s="33"/>
      <c r="ZT80" s="33"/>
      <c r="ZU80" s="33"/>
      <c r="ZV80" s="33"/>
      <c r="ZW80" s="33"/>
      <c r="ZX80" s="33"/>
      <c r="ZY80" s="33"/>
      <c r="ZZ80" s="33"/>
      <c r="AAA80" s="33"/>
      <c r="AAB80" s="33"/>
      <c r="AAC80" s="33"/>
      <c r="AAD80" s="33"/>
      <c r="AAE80" s="33"/>
      <c r="AAF80" s="33"/>
      <c r="AAG80" s="33"/>
      <c r="AAH80" s="33"/>
      <c r="AAI80" s="33"/>
      <c r="AAJ80" s="33"/>
      <c r="AAK80" s="33"/>
      <c r="AAL80" s="33"/>
      <c r="AAM80" s="33"/>
      <c r="AAN80" s="33"/>
      <c r="AAO80" s="33"/>
      <c r="AAP80" s="33"/>
      <c r="AAQ80" s="33"/>
      <c r="AAR80" s="33"/>
      <c r="AAS80" s="33"/>
      <c r="AAT80" s="33"/>
      <c r="AAU80" s="33"/>
      <c r="AAV80" s="33"/>
      <c r="AAW80" s="33"/>
      <c r="AAX80" s="33"/>
      <c r="AAY80" s="33"/>
      <c r="AAZ80" s="33"/>
      <c r="ABA80" s="33"/>
      <c r="ABB80" s="33"/>
      <c r="ABC80" s="33"/>
      <c r="ABD80" s="33"/>
      <c r="ABE80" s="33"/>
      <c r="ABF80" s="33"/>
      <c r="ABG80" s="33"/>
      <c r="ABH80" s="33"/>
      <c r="ABI80" s="33"/>
      <c r="ABJ80" s="33"/>
      <c r="ABK80" s="33"/>
      <c r="ABL80" s="33"/>
      <c r="ABM80" s="33"/>
      <c r="ABN80" s="33"/>
      <c r="ABO80" s="33"/>
      <c r="ABP80" s="33"/>
      <c r="ABQ80" s="33"/>
      <c r="ABR80" s="33"/>
      <c r="ABS80" s="33"/>
      <c r="ABT80" s="33"/>
      <c r="ABU80" s="33"/>
      <c r="ABV80" s="33"/>
      <c r="ABW80" s="33"/>
      <c r="ABX80" s="33"/>
      <c r="ABY80" s="33"/>
      <c r="ABZ80" s="33"/>
      <c r="ACA80" s="33"/>
      <c r="ACB80" s="33"/>
      <c r="ACC80" s="33"/>
      <c r="ACD80" s="33"/>
      <c r="ACE80" s="33"/>
      <c r="ACF80" s="33"/>
      <c r="ACG80" s="33"/>
      <c r="ACH80" s="33"/>
      <c r="ACI80" s="33"/>
      <c r="ACJ80" s="33"/>
      <c r="ACK80" s="33"/>
      <c r="ACL80" s="33"/>
      <c r="ACM80" s="33"/>
      <c r="ACN80" s="33"/>
      <c r="ACO80" s="33"/>
      <c r="ACP80" s="33"/>
      <c r="ACQ80" s="33"/>
      <c r="ACR80" s="33"/>
      <c r="ACS80" s="33"/>
      <c r="ACT80" s="33"/>
      <c r="ACU80" s="33"/>
      <c r="ACV80" s="33"/>
      <c r="ACW80" s="33"/>
      <c r="ACX80" s="33"/>
      <c r="ACY80" s="33"/>
      <c r="ACZ80" s="33"/>
      <c r="ADA80" s="33"/>
      <c r="ADB80" s="33"/>
      <c r="ADC80" s="33"/>
      <c r="ADD80" s="33"/>
      <c r="ADE80" s="33"/>
      <c r="ADF80" s="33"/>
      <c r="ADG80" s="33"/>
      <c r="ADH80" s="33"/>
      <c r="ADI80" s="33"/>
      <c r="ADJ80" s="33"/>
      <c r="ADK80" s="33"/>
      <c r="ADL80" s="33"/>
      <c r="ADM80" s="33"/>
      <c r="ADN80" s="33"/>
      <c r="ADO80" s="33"/>
      <c r="ADP80" s="33"/>
      <c r="ADQ80" s="33"/>
      <c r="ADR80" s="33"/>
      <c r="ADS80" s="33"/>
      <c r="ADT80" s="33"/>
      <c r="ADU80" s="33"/>
      <c r="ADV80" s="33"/>
      <c r="ADW80" s="33"/>
      <c r="ADX80" s="33"/>
      <c r="ADY80" s="33"/>
      <c r="ADZ80" s="33"/>
      <c r="AEA80" s="33"/>
      <c r="AEB80" s="33"/>
      <c r="AEC80" s="33"/>
      <c r="AED80" s="33"/>
      <c r="AEE80" s="33"/>
      <c r="AEF80" s="33"/>
      <c r="AEG80" s="33"/>
      <c r="AEH80" s="33"/>
      <c r="AEI80" s="33"/>
      <c r="AEJ80" s="33"/>
      <c r="AEK80" s="33"/>
      <c r="AEL80" s="33"/>
      <c r="AEM80" s="33"/>
      <c r="AEN80" s="33"/>
      <c r="AEO80" s="33"/>
      <c r="AEP80" s="33"/>
      <c r="AEQ80" s="33"/>
      <c r="AER80" s="33"/>
      <c r="AES80" s="33"/>
      <c r="AET80" s="33"/>
      <c r="AEU80" s="33"/>
      <c r="AEV80" s="33"/>
      <c r="AEW80" s="33"/>
      <c r="AEX80" s="33"/>
      <c r="AEY80" s="33"/>
      <c r="AEZ80" s="33"/>
      <c r="AFA80" s="33"/>
      <c r="AFB80" s="33"/>
      <c r="AFC80" s="33"/>
      <c r="AFD80" s="33"/>
      <c r="AFE80" s="33"/>
      <c r="AFF80" s="33"/>
      <c r="AFG80" s="33"/>
      <c r="AFH80" s="33"/>
      <c r="AFI80" s="33"/>
      <c r="AFJ80" s="33"/>
      <c r="AFK80" s="33"/>
      <c r="AFL80" s="33"/>
      <c r="AFM80" s="33"/>
      <c r="AFN80" s="33"/>
      <c r="AFO80" s="33"/>
      <c r="AFP80" s="33"/>
      <c r="AFQ80" s="33"/>
      <c r="AFR80" s="33"/>
      <c r="AFS80" s="33"/>
      <c r="AFT80" s="33"/>
      <c r="AFU80" s="33"/>
      <c r="AFV80" s="33"/>
      <c r="AFW80" s="33"/>
      <c r="AFX80" s="33"/>
      <c r="AFY80" s="33"/>
      <c r="AFZ80" s="33"/>
      <c r="AGA80" s="33"/>
      <c r="AGB80" s="33"/>
      <c r="AGC80" s="33"/>
      <c r="AGD80" s="33"/>
      <c r="AGE80" s="33"/>
      <c r="AGF80" s="33"/>
      <c r="AGG80" s="33"/>
      <c r="AGH80" s="33"/>
      <c r="AGI80" s="33"/>
      <c r="AGJ80" s="33"/>
      <c r="AGK80" s="33"/>
      <c r="AGL80" s="33"/>
      <c r="AGM80" s="33"/>
      <c r="AGN80" s="33"/>
      <c r="AGO80" s="33"/>
      <c r="AGP80" s="33"/>
      <c r="AGQ80" s="33"/>
      <c r="AGR80" s="33"/>
      <c r="AGS80" s="33"/>
      <c r="AGT80" s="33"/>
      <c r="AGU80" s="33"/>
      <c r="AGV80" s="33"/>
      <c r="AGW80" s="33"/>
      <c r="AGX80" s="33"/>
      <c r="AGY80" s="33"/>
      <c r="AGZ80" s="33"/>
      <c r="AHA80" s="33"/>
      <c r="AHB80" s="33"/>
      <c r="AHC80" s="33"/>
      <c r="AHD80" s="33"/>
      <c r="AHE80" s="33"/>
      <c r="AHF80" s="33"/>
      <c r="AHG80" s="33"/>
      <c r="AHH80" s="33"/>
      <c r="AHI80" s="33"/>
      <c r="AHJ80" s="33"/>
      <c r="AHK80" s="33"/>
      <c r="AHL80" s="33"/>
      <c r="AHM80" s="33"/>
      <c r="AHN80" s="33"/>
      <c r="AHO80" s="33"/>
      <c r="AHP80" s="33"/>
      <c r="AHQ80" s="33"/>
      <c r="AHR80" s="33"/>
      <c r="AHS80" s="33"/>
      <c r="AHT80" s="33"/>
      <c r="AHU80" s="33"/>
      <c r="AHV80" s="33"/>
      <c r="AHW80" s="33"/>
      <c r="AHX80" s="33"/>
      <c r="AHY80" s="33"/>
      <c r="AHZ80" s="33"/>
      <c r="AIA80" s="33"/>
      <c r="AIB80" s="33"/>
      <c r="AIC80" s="33"/>
      <c r="AID80" s="33"/>
      <c r="AIE80" s="33"/>
      <c r="AIF80" s="33"/>
      <c r="AIG80" s="33"/>
      <c r="AIH80" s="33"/>
      <c r="AII80" s="33"/>
      <c r="AIJ80" s="33"/>
      <c r="AIK80" s="33"/>
      <c r="AIL80" s="33"/>
      <c r="AIM80" s="33"/>
      <c r="AIN80" s="33"/>
      <c r="AIO80" s="33"/>
      <c r="AIP80" s="33"/>
      <c r="AIQ80" s="33"/>
      <c r="AIR80" s="33"/>
      <c r="AIS80" s="33"/>
      <c r="AIT80" s="33"/>
      <c r="AIU80" s="33"/>
      <c r="AIV80" s="33"/>
      <c r="AIW80" s="33"/>
      <c r="AIX80" s="33"/>
      <c r="AIY80" s="33"/>
      <c r="AIZ80" s="33"/>
      <c r="AJA80" s="33"/>
      <c r="AJB80" s="33"/>
      <c r="AJC80" s="33"/>
      <c r="AJD80" s="33"/>
      <c r="AJE80" s="33"/>
      <c r="AJF80" s="33"/>
      <c r="AJG80" s="33"/>
      <c r="AJH80" s="33"/>
      <c r="AJI80" s="33"/>
      <c r="AJJ80" s="33"/>
      <c r="AJK80" s="33"/>
      <c r="AJL80" s="33"/>
      <c r="AJM80" s="33"/>
      <c r="AJN80" s="33"/>
      <c r="AJO80" s="33"/>
      <c r="AJP80" s="33"/>
      <c r="AJQ80" s="33"/>
      <c r="AJR80" s="33"/>
      <c r="AJS80" s="33"/>
      <c r="AJT80" s="33"/>
      <c r="AJU80" s="33"/>
      <c r="AJV80" s="33"/>
      <c r="AJW80" s="33"/>
      <c r="AJX80" s="33"/>
      <c r="AJY80" s="33"/>
      <c r="AJZ80" s="33"/>
      <c r="AKA80" s="33"/>
      <c r="AKB80" s="33"/>
      <c r="AKC80" s="33"/>
      <c r="AKD80" s="33"/>
      <c r="AKE80" s="33"/>
      <c r="AKF80" s="33"/>
      <c r="AKG80" s="33"/>
      <c r="AKH80" s="33"/>
      <c r="AKI80" s="33"/>
      <c r="AKJ80" s="33"/>
      <c r="AKK80" s="33"/>
      <c r="AKL80" s="33"/>
      <c r="AKM80" s="33"/>
      <c r="AKN80" s="33"/>
      <c r="AKO80" s="33"/>
      <c r="AKP80" s="33"/>
      <c r="AKQ80" s="33"/>
      <c r="AKR80" s="33"/>
      <c r="AKS80" s="33"/>
      <c r="AKT80" s="33"/>
      <c r="AKU80" s="33"/>
      <c r="AKV80" s="33"/>
      <c r="AKW80" s="33"/>
      <c r="AKX80" s="33"/>
      <c r="AKY80" s="33"/>
      <c r="AKZ80" s="33"/>
      <c r="ALA80" s="33"/>
      <c r="ALB80" s="33"/>
      <c r="ALC80" s="33"/>
      <c r="ALD80" s="33"/>
      <c r="ALE80" s="33"/>
      <c r="ALF80" s="33"/>
      <c r="ALG80" s="33"/>
      <c r="ALH80" s="33"/>
      <c r="ALI80" s="33"/>
      <c r="ALJ80" s="33"/>
      <c r="ALK80" s="33"/>
      <c r="ALL80" s="33"/>
      <c r="ALM80" s="33"/>
      <c r="ALN80" s="33"/>
      <c r="ALO80" s="33"/>
      <c r="ALP80" s="33"/>
      <c r="ALQ80" s="33"/>
      <c r="ALR80" s="33"/>
      <c r="ALS80" s="33"/>
      <c r="ALT80" s="33"/>
      <c r="ALU80" s="33"/>
      <c r="ALV80" s="33"/>
      <c r="ALW80" s="33"/>
      <c r="ALX80" s="33"/>
      <c r="ALY80" s="33"/>
      <c r="ALZ80" s="33"/>
      <c r="AMA80" s="33"/>
      <c r="AMB80" s="33"/>
      <c r="AMC80" s="33"/>
      <c r="AMD80" s="33"/>
      <c r="AME80" s="33"/>
      <c r="AMF80" s="33"/>
      <c r="AMG80" s="33"/>
      <c r="AMH80" s="33"/>
      <c r="AMI80" s="33"/>
      <c r="AMJ80" s="33"/>
      <c r="AMK80" s="33"/>
    </row>
    <row r="81" spans="1:1025" s="34" customFormat="1" ht="27.75" customHeight="1">
      <c r="A81" s="71" t="s">
        <v>34</v>
      </c>
      <c r="B81" s="293" t="s">
        <v>95</v>
      </c>
      <c r="C81" s="294"/>
      <c r="D81" s="294"/>
      <c r="E81" s="294"/>
      <c r="F81" s="295"/>
      <c r="G81" s="177">
        <f>G57</f>
        <v>1360.3600000000001</v>
      </c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  <c r="IX81" s="33"/>
      <c r="IY81" s="33"/>
      <c r="IZ81" s="33"/>
      <c r="JA81" s="33"/>
      <c r="JB81" s="33"/>
      <c r="JC81" s="33"/>
      <c r="JD81" s="33"/>
      <c r="JE81" s="33"/>
      <c r="JF81" s="33"/>
      <c r="JG81" s="33"/>
      <c r="JH81" s="33"/>
      <c r="JI81" s="33"/>
      <c r="JJ81" s="33"/>
      <c r="JK81" s="33"/>
      <c r="JL81" s="33"/>
      <c r="JM81" s="33"/>
      <c r="JN81" s="33"/>
      <c r="JO81" s="33"/>
      <c r="JP81" s="33"/>
      <c r="JQ81" s="33"/>
      <c r="JR81" s="33"/>
      <c r="JS81" s="33"/>
      <c r="JT81" s="33"/>
      <c r="JU81" s="33"/>
      <c r="JV81" s="33"/>
      <c r="JW81" s="33"/>
      <c r="JX81" s="33"/>
      <c r="JY81" s="33"/>
      <c r="JZ81" s="33"/>
      <c r="KA81" s="33"/>
      <c r="KB81" s="33"/>
      <c r="KC81" s="33"/>
      <c r="KD81" s="33"/>
      <c r="KE81" s="33"/>
      <c r="KF81" s="33"/>
      <c r="KG81" s="33"/>
      <c r="KH81" s="33"/>
      <c r="KI81" s="33"/>
      <c r="KJ81" s="33"/>
      <c r="KK81" s="33"/>
      <c r="KL81" s="33"/>
      <c r="KM81" s="33"/>
      <c r="KN81" s="33"/>
      <c r="KO81" s="33"/>
      <c r="KP81" s="33"/>
      <c r="KQ81" s="33"/>
      <c r="KR81" s="33"/>
      <c r="KS81" s="33"/>
      <c r="KT81" s="33"/>
      <c r="KU81" s="33"/>
      <c r="KV81" s="33"/>
      <c r="KW81" s="33"/>
      <c r="KX81" s="33"/>
      <c r="KY81" s="33"/>
      <c r="KZ81" s="33"/>
      <c r="LA81" s="33"/>
      <c r="LB81" s="33"/>
      <c r="LC81" s="33"/>
      <c r="LD81" s="33"/>
      <c r="LE81" s="33"/>
      <c r="LF81" s="33"/>
      <c r="LG81" s="33"/>
      <c r="LH81" s="33"/>
      <c r="LI81" s="33"/>
      <c r="LJ81" s="33"/>
      <c r="LK81" s="33"/>
      <c r="LL81" s="33"/>
      <c r="LM81" s="33"/>
      <c r="LN81" s="33"/>
      <c r="LO81" s="33"/>
      <c r="LP81" s="33"/>
      <c r="LQ81" s="33"/>
      <c r="LR81" s="33"/>
      <c r="LS81" s="33"/>
      <c r="LT81" s="33"/>
      <c r="LU81" s="33"/>
      <c r="LV81" s="33"/>
      <c r="LW81" s="33"/>
      <c r="LX81" s="33"/>
      <c r="LY81" s="33"/>
      <c r="LZ81" s="33"/>
      <c r="MA81" s="33"/>
      <c r="MB81" s="33"/>
      <c r="MC81" s="33"/>
      <c r="MD81" s="33"/>
      <c r="ME81" s="33"/>
      <c r="MF81" s="33"/>
      <c r="MG81" s="33"/>
      <c r="MH81" s="33"/>
      <c r="MI81" s="33"/>
      <c r="MJ81" s="33"/>
      <c r="MK81" s="33"/>
      <c r="ML81" s="33"/>
      <c r="MM81" s="33"/>
      <c r="MN81" s="33"/>
      <c r="MO81" s="33"/>
      <c r="MP81" s="33"/>
      <c r="MQ81" s="33"/>
      <c r="MR81" s="33"/>
      <c r="MS81" s="33"/>
      <c r="MT81" s="33"/>
      <c r="MU81" s="33"/>
      <c r="MV81" s="33"/>
      <c r="MW81" s="33"/>
      <c r="MX81" s="33"/>
      <c r="MY81" s="33"/>
      <c r="MZ81" s="33"/>
      <c r="NA81" s="33"/>
      <c r="NB81" s="33"/>
      <c r="NC81" s="33"/>
      <c r="ND81" s="33"/>
      <c r="NE81" s="33"/>
      <c r="NF81" s="33"/>
      <c r="NG81" s="33"/>
      <c r="NH81" s="33"/>
      <c r="NI81" s="33"/>
      <c r="NJ81" s="33"/>
      <c r="NK81" s="33"/>
      <c r="NL81" s="33"/>
      <c r="NM81" s="33"/>
      <c r="NN81" s="33"/>
      <c r="NO81" s="33"/>
      <c r="NP81" s="33"/>
      <c r="NQ81" s="33"/>
      <c r="NR81" s="33"/>
      <c r="NS81" s="33"/>
      <c r="NT81" s="33"/>
      <c r="NU81" s="33"/>
      <c r="NV81" s="33"/>
      <c r="NW81" s="33"/>
      <c r="NX81" s="33"/>
      <c r="NY81" s="33"/>
      <c r="NZ81" s="33"/>
      <c r="OA81" s="33"/>
      <c r="OB81" s="33"/>
      <c r="OC81" s="33"/>
      <c r="OD81" s="33"/>
      <c r="OE81" s="33"/>
      <c r="OF81" s="33"/>
      <c r="OG81" s="33"/>
      <c r="OH81" s="33"/>
      <c r="OI81" s="33"/>
      <c r="OJ81" s="33"/>
      <c r="OK81" s="33"/>
      <c r="OL81" s="33"/>
      <c r="OM81" s="33"/>
      <c r="ON81" s="33"/>
      <c r="OO81" s="33"/>
      <c r="OP81" s="33"/>
      <c r="OQ81" s="33"/>
      <c r="OR81" s="33"/>
      <c r="OS81" s="33"/>
      <c r="OT81" s="33"/>
      <c r="OU81" s="33"/>
      <c r="OV81" s="33"/>
      <c r="OW81" s="33"/>
      <c r="OX81" s="33"/>
      <c r="OY81" s="33"/>
      <c r="OZ81" s="33"/>
      <c r="PA81" s="33"/>
      <c r="PB81" s="33"/>
      <c r="PC81" s="33"/>
      <c r="PD81" s="33"/>
      <c r="PE81" s="33"/>
      <c r="PF81" s="33"/>
      <c r="PG81" s="33"/>
      <c r="PH81" s="33"/>
      <c r="PI81" s="33"/>
      <c r="PJ81" s="33"/>
      <c r="PK81" s="33"/>
      <c r="PL81" s="33"/>
      <c r="PM81" s="33"/>
      <c r="PN81" s="33"/>
      <c r="PO81" s="33"/>
      <c r="PP81" s="33"/>
      <c r="PQ81" s="33"/>
      <c r="PR81" s="33"/>
      <c r="PS81" s="33"/>
      <c r="PT81" s="33"/>
      <c r="PU81" s="33"/>
      <c r="PV81" s="33"/>
      <c r="PW81" s="33"/>
      <c r="PX81" s="33"/>
      <c r="PY81" s="33"/>
      <c r="PZ81" s="33"/>
      <c r="QA81" s="33"/>
      <c r="QB81" s="33"/>
      <c r="QC81" s="33"/>
      <c r="QD81" s="33"/>
      <c r="QE81" s="33"/>
      <c r="QF81" s="33"/>
      <c r="QG81" s="33"/>
      <c r="QH81" s="33"/>
      <c r="QI81" s="33"/>
      <c r="QJ81" s="33"/>
      <c r="QK81" s="33"/>
      <c r="QL81" s="33"/>
      <c r="QM81" s="33"/>
      <c r="QN81" s="33"/>
      <c r="QO81" s="33"/>
      <c r="QP81" s="33"/>
      <c r="QQ81" s="33"/>
      <c r="QR81" s="33"/>
      <c r="QS81" s="33"/>
      <c r="QT81" s="33"/>
      <c r="QU81" s="33"/>
      <c r="QV81" s="33"/>
      <c r="QW81" s="33"/>
      <c r="QX81" s="33"/>
      <c r="QY81" s="33"/>
      <c r="QZ81" s="33"/>
      <c r="RA81" s="33"/>
      <c r="RB81" s="33"/>
      <c r="RC81" s="33"/>
      <c r="RD81" s="33"/>
      <c r="RE81" s="33"/>
      <c r="RF81" s="33"/>
      <c r="RG81" s="33"/>
      <c r="RH81" s="33"/>
      <c r="RI81" s="33"/>
      <c r="RJ81" s="33"/>
      <c r="RK81" s="33"/>
      <c r="RL81" s="33"/>
      <c r="RM81" s="33"/>
      <c r="RN81" s="33"/>
      <c r="RO81" s="33"/>
      <c r="RP81" s="33"/>
      <c r="RQ81" s="33"/>
      <c r="RR81" s="33"/>
      <c r="RS81" s="33"/>
      <c r="RT81" s="33"/>
      <c r="RU81" s="33"/>
      <c r="RV81" s="33"/>
      <c r="RW81" s="33"/>
      <c r="RX81" s="33"/>
      <c r="RY81" s="33"/>
      <c r="RZ81" s="33"/>
      <c r="SA81" s="33"/>
      <c r="SB81" s="33"/>
      <c r="SC81" s="33"/>
      <c r="SD81" s="33"/>
      <c r="SE81" s="33"/>
      <c r="SF81" s="33"/>
      <c r="SG81" s="33"/>
      <c r="SH81" s="33"/>
      <c r="SI81" s="33"/>
      <c r="SJ81" s="33"/>
      <c r="SK81" s="33"/>
      <c r="SL81" s="33"/>
      <c r="SM81" s="33"/>
      <c r="SN81" s="33"/>
      <c r="SO81" s="33"/>
      <c r="SP81" s="33"/>
      <c r="SQ81" s="33"/>
      <c r="SR81" s="33"/>
      <c r="SS81" s="33"/>
      <c r="ST81" s="33"/>
      <c r="SU81" s="33"/>
      <c r="SV81" s="33"/>
      <c r="SW81" s="33"/>
      <c r="SX81" s="33"/>
      <c r="SY81" s="33"/>
      <c r="SZ81" s="33"/>
      <c r="TA81" s="33"/>
      <c r="TB81" s="33"/>
      <c r="TC81" s="33"/>
      <c r="TD81" s="33"/>
      <c r="TE81" s="33"/>
      <c r="TF81" s="33"/>
      <c r="TG81" s="33"/>
      <c r="TH81" s="33"/>
      <c r="TI81" s="33"/>
      <c r="TJ81" s="33"/>
      <c r="TK81" s="33"/>
      <c r="TL81" s="33"/>
      <c r="TM81" s="33"/>
      <c r="TN81" s="33"/>
      <c r="TO81" s="33"/>
      <c r="TP81" s="33"/>
      <c r="TQ81" s="33"/>
      <c r="TR81" s="33"/>
      <c r="TS81" s="33"/>
      <c r="TT81" s="33"/>
      <c r="TU81" s="33"/>
      <c r="TV81" s="33"/>
      <c r="TW81" s="33"/>
      <c r="TX81" s="33"/>
      <c r="TY81" s="33"/>
      <c r="TZ81" s="33"/>
      <c r="UA81" s="33"/>
      <c r="UB81" s="33"/>
      <c r="UC81" s="33"/>
      <c r="UD81" s="33"/>
      <c r="UE81" s="33"/>
      <c r="UF81" s="33"/>
      <c r="UG81" s="33"/>
      <c r="UH81" s="33"/>
      <c r="UI81" s="33"/>
      <c r="UJ81" s="33"/>
      <c r="UK81" s="33"/>
      <c r="UL81" s="33"/>
      <c r="UM81" s="33"/>
      <c r="UN81" s="33"/>
      <c r="UO81" s="33"/>
      <c r="UP81" s="33"/>
      <c r="UQ81" s="33"/>
      <c r="UR81" s="33"/>
      <c r="US81" s="33"/>
      <c r="UT81" s="33"/>
      <c r="UU81" s="33"/>
      <c r="UV81" s="33"/>
      <c r="UW81" s="33"/>
      <c r="UX81" s="33"/>
      <c r="UY81" s="33"/>
      <c r="UZ81" s="33"/>
      <c r="VA81" s="33"/>
      <c r="VB81" s="33"/>
      <c r="VC81" s="33"/>
      <c r="VD81" s="33"/>
      <c r="VE81" s="33"/>
      <c r="VF81" s="33"/>
      <c r="VG81" s="33"/>
      <c r="VH81" s="33"/>
      <c r="VI81" s="33"/>
      <c r="VJ81" s="33"/>
      <c r="VK81" s="33"/>
      <c r="VL81" s="33"/>
      <c r="VM81" s="33"/>
      <c r="VN81" s="33"/>
      <c r="VO81" s="33"/>
      <c r="VP81" s="33"/>
      <c r="VQ81" s="33"/>
      <c r="VR81" s="33"/>
      <c r="VS81" s="33"/>
      <c r="VT81" s="33"/>
      <c r="VU81" s="33"/>
      <c r="VV81" s="33"/>
      <c r="VW81" s="33"/>
      <c r="VX81" s="33"/>
      <c r="VY81" s="33"/>
      <c r="VZ81" s="33"/>
      <c r="WA81" s="33"/>
      <c r="WB81" s="33"/>
      <c r="WC81" s="33"/>
      <c r="WD81" s="33"/>
      <c r="WE81" s="33"/>
      <c r="WF81" s="33"/>
      <c r="WG81" s="33"/>
      <c r="WH81" s="33"/>
      <c r="WI81" s="33"/>
      <c r="WJ81" s="33"/>
      <c r="WK81" s="33"/>
      <c r="WL81" s="33"/>
      <c r="WM81" s="33"/>
      <c r="WN81" s="33"/>
      <c r="WO81" s="33"/>
      <c r="WP81" s="33"/>
      <c r="WQ81" s="33"/>
      <c r="WR81" s="33"/>
      <c r="WS81" s="33"/>
      <c r="WT81" s="33"/>
      <c r="WU81" s="33"/>
      <c r="WV81" s="33"/>
      <c r="WW81" s="33"/>
      <c r="WX81" s="33"/>
      <c r="WY81" s="33"/>
      <c r="WZ81" s="33"/>
      <c r="XA81" s="33"/>
      <c r="XB81" s="33"/>
      <c r="XC81" s="33"/>
      <c r="XD81" s="33"/>
      <c r="XE81" s="33"/>
      <c r="XF81" s="33"/>
      <c r="XG81" s="33"/>
      <c r="XH81" s="33"/>
      <c r="XI81" s="33"/>
      <c r="XJ81" s="33"/>
      <c r="XK81" s="33"/>
      <c r="XL81" s="33"/>
      <c r="XM81" s="33"/>
      <c r="XN81" s="33"/>
      <c r="XO81" s="33"/>
      <c r="XP81" s="33"/>
      <c r="XQ81" s="33"/>
      <c r="XR81" s="33"/>
      <c r="XS81" s="33"/>
      <c r="XT81" s="33"/>
      <c r="XU81" s="33"/>
      <c r="XV81" s="33"/>
      <c r="XW81" s="33"/>
      <c r="XX81" s="33"/>
      <c r="XY81" s="33"/>
      <c r="XZ81" s="33"/>
      <c r="YA81" s="33"/>
      <c r="YB81" s="33"/>
      <c r="YC81" s="33"/>
      <c r="YD81" s="33"/>
      <c r="YE81" s="33"/>
      <c r="YF81" s="33"/>
      <c r="YG81" s="33"/>
      <c r="YH81" s="33"/>
      <c r="YI81" s="33"/>
      <c r="YJ81" s="33"/>
      <c r="YK81" s="33"/>
      <c r="YL81" s="33"/>
      <c r="YM81" s="33"/>
      <c r="YN81" s="33"/>
      <c r="YO81" s="33"/>
      <c r="YP81" s="33"/>
      <c r="YQ81" s="33"/>
      <c r="YR81" s="33"/>
      <c r="YS81" s="33"/>
      <c r="YT81" s="33"/>
      <c r="YU81" s="33"/>
      <c r="YV81" s="33"/>
      <c r="YW81" s="33"/>
      <c r="YX81" s="33"/>
      <c r="YY81" s="33"/>
      <c r="YZ81" s="33"/>
      <c r="ZA81" s="33"/>
      <c r="ZB81" s="33"/>
      <c r="ZC81" s="33"/>
      <c r="ZD81" s="33"/>
      <c r="ZE81" s="33"/>
      <c r="ZF81" s="33"/>
      <c r="ZG81" s="33"/>
      <c r="ZH81" s="33"/>
      <c r="ZI81" s="33"/>
      <c r="ZJ81" s="33"/>
      <c r="ZK81" s="33"/>
      <c r="ZL81" s="33"/>
      <c r="ZM81" s="33"/>
      <c r="ZN81" s="33"/>
      <c r="ZO81" s="33"/>
      <c r="ZP81" s="33"/>
      <c r="ZQ81" s="33"/>
      <c r="ZR81" s="33"/>
      <c r="ZS81" s="33"/>
      <c r="ZT81" s="33"/>
      <c r="ZU81" s="33"/>
      <c r="ZV81" s="33"/>
      <c r="ZW81" s="33"/>
      <c r="ZX81" s="33"/>
      <c r="ZY81" s="33"/>
      <c r="ZZ81" s="33"/>
      <c r="AAA81" s="33"/>
      <c r="AAB81" s="33"/>
      <c r="AAC81" s="33"/>
      <c r="AAD81" s="33"/>
      <c r="AAE81" s="33"/>
      <c r="AAF81" s="33"/>
      <c r="AAG81" s="33"/>
      <c r="AAH81" s="33"/>
      <c r="AAI81" s="33"/>
      <c r="AAJ81" s="33"/>
      <c r="AAK81" s="33"/>
      <c r="AAL81" s="33"/>
      <c r="AAM81" s="33"/>
      <c r="AAN81" s="33"/>
      <c r="AAO81" s="33"/>
      <c r="AAP81" s="33"/>
      <c r="AAQ81" s="33"/>
      <c r="AAR81" s="33"/>
      <c r="AAS81" s="33"/>
      <c r="AAT81" s="33"/>
      <c r="AAU81" s="33"/>
      <c r="AAV81" s="33"/>
      <c r="AAW81" s="33"/>
      <c r="AAX81" s="33"/>
      <c r="AAY81" s="33"/>
      <c r="AAZ81" s="33"/>
      <c r="ABA81" s="33"/>
      <c r="ABB81" s="33"/>
      <c r="ABC81" s="33"/>
      <c r="ABD81" s="33"/>
      <c r="ABE81" s="33"/>
      <c r="ABF81" s="33"/>
      <c r="ABG81" s="33"/>
      <c r="ABH81" s="33"/>
      <c r="ABI81" s="33"/>
      <c r="ABJ81" s="33"/>
      <c r="ABK81" s="33"/>
      <c r="ABL81" s="33"/>
      <c r="ABM81" s="33"/>
      <c r="ABN81" s="33"/>
      <c r="ABO81" s="33"/>
      <c r="ABP81" s="33"/>
      <c r="ABQ81" s="33"/>
      <c r="ABR81" s="33"/>
      <c r="ABS81" s="33"/>
      <c r="ABT81" s="33"/>
      <c r="ABU81" s="33"/>
      <c r="ABV81" s="33"/>
      <c r="ABW81" s="33"/>
      <c r="ABX81" s="33"/>
      <c r="ABY81" s="33"/>
      <c r="ABZ81" s="33"/>
      <c r="ACA81" s="33"/>
      <c r="ACB81" s="33"/>
      <c r="ACC81" s="33"/>
      <c r="ACD81" s="33"/>
      <c r="ACE81" s="33"/>
      <c r="ACF81" s="33"/>
      <c r="ACG81" s="33"/>
      <c r="ACH81" s="33"/>
      <c r="ACI81" s="33"/>
      <c r="ACJ81" s="33"/>
      <c r="ACK81" s="33"/>
      <c r="ACL81" s="33"/>
      <c r="ACM81" s="33"/>
      <c r="ACN81" s="33"/>
      <c r="ACO81" s="33"/>
      <c r="ACP81" s="33"/>
      <c r="ACQ81" s="33"/>
      <c r="ACR81" s="33"/>
      <c r="ACS81" s="33"/>
      <c r="ACT81" s="33"/>
      <c r="ACU81" s="33"/>
      <c r="ACV81" s="33"/>
      <c r="ACW81" s="33"/>
      <c r="ACX81" s="33"/>
      <c r="ACY81" s="33"/>
      <c r="ACZ81" s="33"/>
      <c r="ADA81" s="33"/>
      <c r="ADB81" s="33"/>
      <c r="ADC81" s="33"/>
      <c r="ADD81" s="33"/>
      <c r="ADE81" s="33"/>
      <c r="ADF81" s="33"/>
      <c r="ADG81" s="33"/>
      <c r="ADH81" s="33"/>
      <c r="ADI81" s="33"/>
      <c r="ADJ81" s="33"/>
      <c r="ADK81" s="33"/>
      <c r="ADL81" s="33"/>
      <c r="ADM81" s="33"/>
      <c r="ADN81" s="33"/>
      <c r="ADO81" s="33"/>
      <c r="ADP81" s="33"/>
      <c r="ADQ81" s="33"/>
      <c r="ADR81" s="33"/>
      <c r="ADS81" s="33"/>
      <c r="ADT81" s="33"/>
      <c r="ADU81" s="33"/>
      <c r="ADV81" s="33"/>
      <c r="ADW81" s="33"/>
      <c r="ADX81" s="33"/>
      <c r="ADY81" s="33"/>
      <c r="ADZ81" s="33"/>
      <c r="AEA81" s="33"/>
      <c r="AEB81" s="33"/>
      <c r="AEC81" s="33"/>
      <c r="AED81" s="33"/>
      <c r="AEE81" s="33"/>
      <c r="AEF81" s="33"/>
      <c r="AEG81" s="33"/>
      <c r="AEH81" s="33"/>
      <c r="AEI81" s="33"/>
      <c r="AEJ81" s="33"/>
      <c r="AEK81" s="33"/>
      <c r="AEL81" s="33"/>
      <c r="AEM81" s="33"/>
      <c r="AEN81" s="33"/>
      <c r="AEO81" s="33"/>
      <c r="AEP81" s="33"/>
      <c r="AEQ81" s="33"/>
      <c r="AER81" s="33"/>
      <c r="AES81" s="33"/>
      <c r="AET81" s="33"/>
      <c r="AEU81" s="33"/>
      <c r="AEV81" s="33"/>
      <c r="AEW81" s="33"/>
      <c r="AEX81" s="33"/>
      <c r="AEY81" s="33"/>
      <c r="AEZ81" s="33"/>
      <c r="AFA81" s="33"/>
      <c r="AFB81" s="33"/>
      <c r="AFC81" s="33"/>
      <c r="AFD81" s="33"/>
      <c r="AFE81" s="33"/>
      <c r="AFF81" s="33"/>
      <c r="AFG81" s="33"/>
      <c r="AFH81" s="33"/>
      <c r="AFI81" s="33"/>
      <c r="AFJ81" s="33"/>
      <c r="AFK81" s="33"/>
      <c r="AFL81" s="33"/>
      <c r="AFM81" s="33"/>
      <c r="AFN81" s="33"/>
      <c r="AFO81" s="33"/>
      <c r="AFP81" s="33"/>
      <c r="AFQ81" s="33"/>
      <c r="AFR81" s="33"/>
      <c r="AFS81" s="33"/>
      <c r="AFT81" s="33"/>
      <c r="AFU81" s="33"/>
      <c r="AFV81" s="33"/>
      <c r="AFW81" s="33"/>
      <c r="AFX81" s="33"/>
      <c r="AFY81" s="33"/>
      <c r="AFZ81" s="33"/>
      <c r="AGA81" s="33"/>
      <c r="AGB81" s="33"/>
      <c r="AGC81" s="33"/>
      <c r="AGD81" s="33"/>
      <c r="AGE81" s="33"/>
      <c r="AGF81" s="33"/>
      <c r="AGG81" s="33"/>
      <c r="AGH81" s="33"/>
      <c r="AGI81" s="33"/>
      <c r="AGJ81" s="33"/>
      <c r="AGK81" s="33"/>
      <c r="AGL81" s="33"/>
      <c r="AGM81" s="33"/>
      <c r="AGN81" s="33"/>
      <c r="AGO81" s="33"/>
      <c r="AGP81" s="33"/>
      <c r="AGQ81" s="33"/>
      <c r="AGR81" s="33"/>
      <c r="AGS81" s="33"/>
      <c r="AGT81" s="33"/>
      <c r="AGU81" s="33"/>
      <c r="AGV81" s="33"/>
      <c r="AGW81" s="33"/>
      <c r="AGX81" s="33"/>
      <c r="AGY81" s="33"/>
      <c r="AGZ81" s="33"/>
      <c r="AHA81" s="33"/>
      <c r="AHB81" s="33"/>
      <c r="AHC81" s="33"/>
      <c r="AHD81" s="33"/>
      <c r="AHE81" s="33"/>
      <c r="AHF81" s="33"/>
      <c r="AHG81" s="33"/>
      <c r="AHH81" s="33"/>
      <c r="AHI81" s="33"/>
      <c r="AHJ81" s="33"/>
      <c r="AHK81" s="33"/>
      <c r="AHL81" s="33"/>
      <c r="AHM81" s="33"/>
      <c r="AHN81" s="33"/>
      <c r="AHO81" s="33"/>
      <c r="AHP81" s="33"/>
      <c r="AHQ81" s="33"/>
      <c r="AHR81" s="33"/>
      <c r="AHS81" s="33"/>
      <c r="AHT81" s="33"/>
      <c r="AHU81" s="33"/>
      <c r="AHV81" s="33"/>
      <c r="AHW81" s="33"/>
      <c r="AHX81" s="33"/>
      <c r="AHY81" s="33"/>
      <c r="AHZ81" s="33"/>
      <c r="AIA81" s="33"/>
      <c r="AIB81" s="33"/>
      <c r="AIC81" s="33"/>
      <c r="AID81" s="33"/>
      <c r="AIE81" s="33"/>
      <c r="AIF81" s="33"/>
      <c r="AIG81" s="33"/>
      <c r="AIH81" s="33"/>
      <c r="AII81" s="33"/>
      <c r="AIJ81" s="33"/>
      <c r="AIK81" s="33"/>
      <c r="AIL81" s="33"/>
      <c r="AIM81" s="33"/>
      <c r="AIN81" s="33"/>
      <c r="AIO81" s="33"/>
      <c r="AIP81" s="33"/>
      <c r="AIQ81" s="33"/>
      <c r="AIR81" s="33"/>
      <c r="AIS81" s="33"/>
      <c r="AIT81" s="33"/>
      <c r="AIU81" s="33"/>
      <c r="AIV81" s="33"/>
      <c r="AIW81" s="33"/>
      <c r="AIX81" s="33"/>
      <c r="AIY81" s="33"/>
      <c r="AIZ81" s="33"/>
      <c r="AJA81" s="33"/>
      <c r="AJB81" s="33"/>
      <c r="AJC81" s="33"/>
      <c r="AJD81" s="33"/>
      <c r="AJE81" s="33"/>
      <c r="AJF81" s="33"/>
      <c r="AJG81" s="33"/>
      <c r="AJH81" s="33"/>
      <c r="AJI81" s="33"/>
      <c r="AJJ81" s="33"/>
      <c r="AJK81" s="33"/>
      <c r="AJL81" s="33"/>
      <c r="AJM81" s="33"/>
      <c r="AJN81" s="33"/>
      <c r="AJO81" s="33"/>
      <c r="AJP81" s="33"/>
      <c r="AJQ81" s="33"/>
      <c r="AJR81" s="33"/>
      <c r="AJS81" s="33"/>
      <c r="AJT81" s="33"/>
      <c r="AJU81" s="33"/>
      <c r="AJV81" s="33"/>
      <c r="AJW81" s="33"/>
      <c r="AJX81" s="33"/>
      <c r="AJY81" s="33"/>
      <c r="AJZ81" s="33"/>
      <c r="AKA81" s="33"/>
      <c r="AKB81" s="33"/>
      <c r="AKC81" s="33"/>
      <c r="AKD81" s="33"/>
      <c r="AKE81" s="33"/>
      <c r="AKF81" s="33"/>
      <c r="AKG81" s="33"/>
      <c r="AKH81" s="33"/>
      <c r="AKI81" s="33"/>
      <c r="AKJ81" s="33"/>
      <c r="AKK81" s="33"/>
      <c r="AKL81" s="33"/>
      <c r="AKM81" s="33"/>
      <c r="AKN81" s="33"/>
      <c r="AKO81" s="33"/>
      <c r="AKP81" s="33"/>
      <c r="AKQ81" s="33"/>
      <c r="AKR81" s="33"/>
      <c r="AKS81" s="33"/>
      <c r="AKT81" s="33"/>
      <c r="AKU81" s="33"/>
      <c r="AKV81" s="33"/>
      <c r="AKW81" s="33"/>
      <c r="AKX81" s="33"/>
      <c r="AKY81" s="33"/>
      <c r="AKZ81" s="33"/>
      <c r="ALA81" s="33"/>
      <c r="ALB81" s="33"/>
      <c r="ALC81" s="33"/>
      <c r="ALD81" s="33"/>
      <c r="ALE81" s="33"/>
      <c r="ALF81" s="33"/>
      <c r="ALG81" s="33"/>
      <c r="ALH81" s="33"/>
      <c r="ALI81" s="33"/>
      <c r="ALJ81" s="33"/>
      <c r="ALK81" s="33"/>
      <c r="ALL81" s="33"/>
      <c r="ALM81" s="33"/>
      <c r="ALN81" s="33"/>
      <c r="ALO81" s="33"/>
      <c r="ALP81" s="33"/>
      <c r="ALQ81" s="33"/>
      <c r="ALR81" s="33"/>
      <c r="ALS81" s="33"/>
      <c r="ALT81" s="33"/>
      <c r="ALU81" s="33"/>
      <c r="ALV81" s="33"/>
      <c r="ALW81" s="33"/>
      <c r="ALX81" s="33"/>
      <c r="ALY81" s="33"/>
      <c r="ALZ81" s="33"/>
      <c r="AMA81" s="33"/>
      <c r="AMB81" s="33"/>
      <c r="AMC81" s="33"/>
      <c r="AMD81" s="33"/>
      <c r="AME81" s="33"/>
      <c r="AMF81" s="33"/>
      <c r="AMG81" s="33"/>
      <c r="AMH81" s="33"/>
      <c r="AMI81" s="33"/>
      <c r="AMJ81" s="33"/>
      <c r="AMK81" s="33"/>
    </row>
    <row r="82" spans="1:1025" s="42" customFormat="1">
      <c r="A82" s="96" t="s">
        <v>40</v>
      </c>
      <c r="B82" s="296" t="s">
        <v>96</v>
      </c>
      <c r="C82" s="296"/>
      <c r="D82" s="296"/>
      <c r="E82" s="296"/>
      <c r="F82" s="296"/>
      <c r="G82" s="158">
        <f>G74</f>
        <v>0</v>
      </c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1"/>
      <c r="FG82" s="41"/>
      <c r="FH82" s="41"/>
      <c r="FI82" s="41"/>
      <c r="FJ82" s="41"/>
      <c r="FK82" s="41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41"/>
      <c r="GC82" s="41"/>
      <c r="GD82" s="41"/>
      <c r="GE82" s="41"/>
      <c r="GF82" s="41"/>
      <c r="GG82" s="41"/>
      <c r="GH82" s="41"/>
      <c r="GI82" s="41"/>
      <c r="GJ82" s="41"/>
      <c r="GK82" s="41"/>
      <c r="GL82" s="41"/>
      <c r="GM82" s="41"/>
      <c r="GN82" s="41"/>
      <c r="GO82" s="41"/>
      <c r="GP82" s="41"/>
      <c r="GQ82" s="41"/>
      <c r="GR82" s="41"/>
      <c r="GS82" s="41"/>
      <c r="GT82" s="41"/>
      <c r="GU82" s="41"/>
      <c r="GV82" s="41"/>
      <c r="GW82" s="41"/>
      <c r="GX82" s="41"/>
      <c r="GY82" s="41"/>
      <c r="GZ82" s="41"/>
      <c r="HA82" s="41"/>
      <c r="HB82" s="41"/>
      <c r="HC82" s="41"/>
      <c r="HD82" s="41"/>
      <c r="HE82" s="41"/>
      <c r="HF82" s="41"/>
      <c r="HG82" s="41"/>
      <c r="HH82" s="41"/>
      <c r="HI82" s="41"/>
      <c r="HJ82" s="41"/>
      <c r="HK82" s="41"/>
      <c r="HL82" s="41"/>
      <c r="HM82" s="41"/>
      <c r="HN82" s="41"/>
      <c r="HO82" s="41"/>
      <c r="HP82" s="41"/>
      <c r="HQ82" s="41"/>
      <c r="HR82" s="41"/>
      <c r="HS82" s="41"/>
      <c r="HT82" s="41"/>
      <c r="HU82" s="41"/>
      <c r="HV82" s="41"/>
      <c r="HW82" s="41"/>
      <c r="HX82" s="41"/>
      <c r="HY82" s="41"/>
      <c r="HZ82" s="41"/>
      <c r="IA82" s="41"/>
      <c r="IB82" s="41"/>
      <c r="IC82" s="41"/>
      <c r="ID82" s="41"/>
      <c r="IE82" s="41"/>
      <c r="IF82" s="41"/>
      <c r="IG82" s="41"/>
      <c r="IH82" s="41"/>
      <c r="II82" s="41"/>
      <c r="IJ82" s="41"/>
      <c r="IK82" s="41"/>
      <c r="IL82" s="41"/>
      <c r="IM82" s="41"/>
      <c r="IN82" s="41"/>
      <c r="IO82" s="41"/>
      <c r="IP82" s="41"/>
      <c r="IQ82" s="41"/>
      <c r="IR82" s="41"/>
      <c r="IS82" s="41"/>
      <c r="IT82" s="41"/>
      <c r="IU82" s="41"/>
      <c r="IV82" s="41"/>
      <c r="IW82" s="41"/>
      <c r="IX82" s="41"/>
      <c r="IY82" s="41"/>
      <c r="IZ82" s="41"/>
      <c r="JA82" s="41"/>
      <c r="JB82" s="41"/>
      <c r="JC82" s="41"/>
      <c r="JD82" s="41"/>
      <c r="JE82" s="41"/>
      <c r="JF82" s="41"/>
      <c r="JG82" s="41"/>
      <c r="JH82" s="41"/>
      <c r="JI82" s="41"/>
      <c r="JJ82" s="41"/>
      <c r="JK82" s="41"/>
      <c r="JL82" s="41"/>
      <c r="JM82" s="41"/>
      <c r="JN82" s="41"/>
      <c r="JO82" s="41"/>
      <c r="JP82" s="41"/>
      <c r="JQ82" s="41"/>
      <c r="JR82" s="41"/>
      <c r="JS82" s="41"/>
      <c r="JT82" s="41"/>
      <c r="JU82" s="41"/>
      <c r="JV82" s="41"/>
      <c r="JW82" s="41"/>
      <c r="JX82" s="41"/>
      <c r="JY82" s="41"/>
      <c r="JZ82" s="41"/>
      <c r="KA82" s="41"/>
      <c r="KB82" s="41"/>
      <c r="KC82" s="41"/>
      <c r="KD82" s="41"/>
      <c r="KE82" s="41"/>
      <c r="KF82" s="41"/>
      <c r="KG82" s="41"/>
      <c r="KH82" s="41"/>
      <c r="KI82" s="41"/>
      <c r="KJ82" s="41"/>
      <c r="KK82" s="41"/>
      <c r="KL82" s="41"/>
      <c r="KM82" s="41"/>
      <c r="KN82" s="41"/>
      <c r="KO82" s="41"/>
      <c r="KP82" s="41"/>
      <c r="KQ82" s="41"/>
      <c r="KR82" s="41"/>
      <c r="KS82" s="41"/>
      <c r="KT82" s="41"/>
      <c r="KU82" s="41"/>
      <c r="KV82" s="41"/>
      <c r="KW82" s="41"/>
      <c r="KX82" s="41"/>
      <c r="KY82" s="41"/>
      <c r="KZ82" s="41"/>
      <c r="LA82" s="41"/>
      <c r="LB82" s="41"/>
      <c r="LC82" s="41"/>
      <c r="LD82" s="41"/>
      <c r="LE82" s="41"/>
      <c r="LF82" s="41"/>
      <c r="LG82" s="41"/>
      <c r="LH82" s="41"/>
      <c r="LI82" s="41"/>
      <c r="LJ82" s="41"/>
      <c r="LK82" s="41"/>
      <c r="LL82" s="41"/>
      <c r="LM82" s="41"/>
      <c r="LN82" s="41"/>
      <c r="LO82" s="41"/>
      <c r="LP82" s="41"/>
      <c r="LQ82" s="41"/>
      <c r="LR82" s="41"/>
      <c r="LS82" s="41"/>
      <c r="LT82" s="41"/>
      <c r="LU82" s="41"/>
      <c r="LV82" s="41"/>
      <c r="LW82" s="41"/>
      <c r="LX82" s="41"/>
      <c r="LY82" s="41"/>
      <c r="LZ82" s="41"/>
      <c r="MA82" s="41"/>
      <c r="MB82" s="41"/>
      <c r="MC82" s="41"/>
      <c r="MD82" s="41"/>
      <c r="ME82" s="41"/>
      <c r="MF82" s="41"/>
      <c r="MG82" s="41"/>
      <c r="MH82" s="41"/>
      <c r="MI82" s="41"/>
      <c r="MJ82" s="41"/>
      <c r="MK82" s="41"/>
      <c r="ML82" s="41"/>
      <c r="MM82" s="41"/>
      <c r="MN82" s="41"/>
      <c r="MO82" s="41"/>
      <c r="MP82" s="41"/>
      <c r="MQ82" s="41"/>
      <c r="MR82" s="41"/>
      <c r="MS82" s="41"/>
      <c r="MT82" s="41"/>
      <c r="MU82" s="41"/>
      <c r="MV82" s="41"/>
      <c r="MW82" s="41"/>
      <c r="MX82" s="41"/>
      <c r="MY82" s="41"/>
      <c r="MZ82" s="41"/>
      <c r="NA82" s="41"/>
      <c r="NB82" s="41"/>
      <c r="NC82" s="41"/>
      <c r="ND82" s="41"/>
      <c r="NE82" s="41"/>
      <c r="NF82" s="41"/>
      <c r="NG82" s="41"/>
      <c r="NH82" s="41"/>
      <c r="NI82" s="41"/>
      <c r="NJ82" s="41"/>
      <c r="NK82" s="41"/>
      <c r="NL82" s="41"/>
      <c r="NM82" s="41"/>
      <c r="NN82" s="41"/>
      <c r="NO82" s="41"/>
      <c r="NP82" s="41"/>
      <c r="NQ82" s="41"/>
      <c r="NR82" s="41"/>
      <c r="NS82" s="41"/>
      <c r="NT82" s="41"/>
      <c r="NU82" s="41"/>
      <c r="NV82" s="41"/>
      <c r="NW82" s="41"/>
      <c r="NX82" s="41"/>
      <c r="NY82" s="41"/>
      <c r="NZ82" s="41"/>
      <c r="OA82" s="41"/>
      <c r="OB82" s="41"/>
      <c r="OC82" s="41"/>
      <c r="OD82" s="41"/>
      <c r="OE82" s="41"/>
      <c r="OF82" s="41"/>
      <c r="OG82" s="41"/>
      <c r="OH82" s="41"/>
      <c r="OI82" s="41"/>
      <c r="OJ82" s="41"/>
      <c r="OK82" s="41"/>
      <c r="OL82" s="41"/>
      <c r="OM82" s="41"/>
      <c r="ON82" s="41"/>
      <c r="OO82" s="41"/>
      <c r="OP82" s="41"/>
      <c r="OQ82" s="41"/>
      <c r="OR82" s="41"/>
      <c r="OS82" s="41"/>
      <c r="OT82" s="41"/>
      <c r="OU82" s="41"/>
      <c r="OV82" s="41"/>
      <c r="OW82" s="41"/>
      <c r="OX82" s="41"/>
      <c r="OY82" s="41"/>
      <c r="OZ82" s="41"/>
      <c r="PA82" s="41"/>
      <c r="PB82" s="41"/>
      <c r="PC82" s="41"/>
      <c r="PD82" s="41"/>
      <c r="PE82" s="41"/>
      <c r="PF82" s="41"/>
      <c r="PG82" s="41"/>
      <c r="PH82" s="41"/>
      <c r="PI82" s="41"/>
      <c r="PJ82" s="41"/>
      <c r="PK82" s="41"/>
      <c r="PL82" s="41"/>
      <c r="PM82" s="41"/>
      <c r="PN82" s="41"/>
      <c r="PO82" s="41"/>
      <c r="PP82" s="41"/>
      <c r="PQ82" s="41"/>
      <c r="PR82" s="41"/>
      <c r="PS82" s="41"/>
      <c r="PT82" s="41"/>
      <c r="PU82" s="41"/>
      <c r="PV82" s="41"/>
      <c r="PW82" s="41"/>
      <c r="PX82" s="41"/>
      <c r="PY82" s="41"/>
      <c r="PZ82" s="41"/>
      <c r="QA82" s="41"/>
      <c r="QB82" s="41"/>
      <c r="QC82" s="41"/>
      <c r="QD82" s="41"/>
      <c r="QE82" s="41"/>
      <c r="QF82" s="41"/>
      <c r="QG82" s="41"/>
      <c r="QH82" s="41"/>
      <c r="QI82" s="41"/>
      <c r="QJ82" s="41"/>
      <c r="QK82" s="41"/>
      <c r="QL82" s="41"/>
      <c r="QM82" s="41"/>
      <c r="QN82" s="41"/>
      <c r="QO82" s="41"/>
      <c r="QP82" s="41"/>
      <c r="QQ82" s="41"/>
      <c r="QR82" s="41"/>
      <c r="QS82" s="41"/>
      <c r="QT82" s="41"/>
      <c r="QU82" s="41"/>
      <c r="QV82" s="41"/>
      <c r="QW82" s="41"/>
      <c r="QX82" s="41"/>
      <c r="QY82" s="41"/>
      <c r="QZ82" s="41"/>
      <c r="RA82" s="41"/>
      <c r="RB82" s="41"/>
      <c r="RC82" s="41"/>
      <c r="RD82" s="41"/>
      <c r="RE82" s="41"/>
      <c r="RF82" s="41"/>
      <c r="RG82" s="41"/>
      <c r="RH82" s="41"/>
      <c r="RI82" s="41"/>
      <c r="RJ82" s="41"/>
      <c r="RK82" s="41"/>
      <c r="RL82" s="41"/>
      <c r="RM82" s="41"/>
      <c r="RN82" s="41"/>
      <c r="RO82" s="41"/>
      <c r="RP82" s="41"/>
      <c r="RQ82" s="41"/>
      <c r="RR82" s="41"/>
      <c r="RS82" s="41"/>
      <c r="RT82" s="41"/>
      <c r="RU82" s="41"/>
      <c r="RV82" s="41"/>
      <c r="RW82" s="41"/>
      <c r="RX82" s="41"/>
      <c r="RY82" s="41"/>
      <c r="RZ82" s="41"/>
      <c r="SA82" s="41"/>
      <c r="SB82" s="41"/>
      <c r="SC82" s="41"/>
      <c r="SD82" s="41"/>
      <c r="SE82" s="41"/>
      <c r="SF82" s="41"/>
      <c r="SG82" s="41"/>
      <c r="SH82" s="41"/>
      <c r="SI82" s="41"/>
      <c r="SJ82" s="41"/>
      <c r="SK82" s="41"/>
      <c r="SL82" s="41"/>
      <c r="SM82" s="41"/>
      <c r="SN82" s="41"/>
      <c r="SO82" s="41"/>
      <c r="SP82" s="41"/>
      <c r="SQ82" s="41"/>
      <c r="SR82" s="41"/>
      <c r="SS82" s="41"/>
      <c r="ST82" s="41"/>
      <c r="SU82" s="41"/>
      <c r="SV82" s="41"/>
      <c r="SW82" s="41"/>
      <c r="SX82" s="41"/>
      <c r="SY82" s="41"/>
      <c r="SZ82" s="41"/>
      <c r="TA82" s="41"/>
      <c r="TB82" s="41"/>
      <c r="TC82" s="41"/>
      <c r="TD82" s="41"/>
      <c r="TE82" s="41"/>
      <c r="TF82" s="41"/>
      <c r="TG82" s="41"/>
      <c r="TH82" s="41"/>
      <c r="TI82" s="41"/>
      <c r="TJ82" s="41"/>
      <c r="TK82" s="41"/>
      <c r="TL82" s="41"/>
      <c r="TM82" s="41"/>
      <c r="TN82" s="41"/>
      <c r="TO82" s="41"/>
      <c r="TP82" s="41"/>
      <c r="TQ82" s="41"/>
      <c r="TR82" s="41"/>
      <c r="TS82" s="41"/>
      <c r="TT82" s="41"/>
      <c r="TU82" s="41"/>
      <c r="TV82" s="41"/>
      <c r="TW82" s="41"/>
      <c r="TX82" s="41"/>
      <c r="TY82" s="41"/>
      <c r="TZ82" s="41"/>
      <c r="UA82" s="41"/>
      <c r="UB82" s="41"/>
      <c r="UC82" s="41"/>
      <c r="UD82" s="41"/>
      <c r="UE82" s="41"/>
      <c r="UF82" s="41"/>
      <c r="UG82" s="41"/>
      <c r="UH82" s="41"/>
      <c r="UI82" s="41"/>
      <c r="UJ82" s="41"/>
      <c r="UK82" s="41"/>
      <c r="UL82" s="41"/>
      <c r="UM82" s="41"/>
      <c r="UN82" s="41"/>
      <c r="UO82" s="41"/>
      <c r="UP82" s="41"/>
      <c r="UQ82" s="41"/>
      <c r="UR82" s="41"/>
      <c r="US82" s="41"/>
      <c r="UT82" s="41"/>
      <c r="UU82" s="41"/>
      <c r="UV82" s="41"/>
      <c r="UW82" s="41"/>
      <c r="UX82" s="41"/>
      <c r="UY82" s="41"/>
      <c r="UZ82" s="41"/>
      <c r="VA82" s="41"/>
      <c r="VB82" s="41"/>
      <c r="VC82" s="41"/>
      <c r="VD82" s="41"/>
      <c r="VE82" s="41"/>
      <c r="VF82" s="41"/>
      <c r="VG82" s="41"/>
      <c r="VH82" s="41"/>
      <c r="VI82" s="41"/>
      <c r="VJ82" s="41"/>
      <c r="VK82" s="41"/>
      <c r="VL82" s="41"/>
      <c r="VM82" s="41"/>
      <c r="VN82" s="41"/>
      <c r="VO82" s="41"/>
      <c r="VP82" s="41"/>
      <c r="VQ82" s="41"/>
      <c r="VR82" s="41"/>
      <c r="VS82" s="41"/>
      <c r="VT82" s="41"/>
      <c r="VU82" s="41"/>
      <c r="VV82" s="41"/>
      <c r="VW82" s="41"/>
      <c r="VX82" s="41"/>
      <c r="VY82" s="41"/>
      <c r="VZ82" s="41"/>
      <c r="WA82" s="41"/>
      <c r="WB82" s="41"/>
      <c r="WC82" s="41"/>
      <c r="WD82" s="41"/>
      <c r="WE82" s="41"/>
      <c r="WF82" s="41"/>
      <c r="WG82" s="41"/>
      <c r="WH82" s="41"/>
      <c r="WI82" s="41"/>
      <c r="WJ82" s="41"/>
      <c r="WK82" s="41"/>
      <c r="WL82" s="41"/>
      <c r="WM82" s="41"/>
      <c r="WN82" s="41"/>
      <c r="WO82" s="41"/>
      <c r="WP82" s="41"/>
      <c r="WQ82" s="41"/>
      <c r="WR82" s="41"/>
      <c r="WS82" s="41"/>
      <c r="WT82" s="41"/>
      <c r="WU82" s="41"/>
      <c r="WV82" s="41"/>
      <c r="WW82" s="41"/>
      <c r="WX82" s="41"/>
      <c r="WY82" s="41"/>
      <c r="WZ82" s="41"/>
      <c r="XA82" s="41"/>
      <c r="XB82" s="41"/>
      <c r="XC82" s="41"/>
      <c r="XD82" s="41"/>
      <c r="XE82" s="41"/>
      <c r="XF82" s="41"/>
      <c r="XG82" s="41"/>
      <c r="XH82" s="41"/>
      <c r="XI82" s="41"/>
      <c r="XJ82" s="41"/>
      <c r="XK82" s="41"/>
      <c r="XL82" s="41"/>
      <c r="XM82" s="41"/>
      <c r="XN82" s="41"/>
      <c r="XO82" s="41"/>
      <c r="XP82" s="41"/>
      <c r="XQ82" s="41"/>
      <c r="XR82" s="41"/>
      <c r="XS82" s="41"/>
      <c r="XT82" s="41"/>
      <c r="XU82" s="41"/>
      <c r="XV82" s="41"/>
      <c r="XW82" s="41"/>
      <c r="XX82" s="41"/>
      <c r="XY82" s="41"/>
      <c r="XZ82" s="41"/>
      <c r="YA82" s="41"/>
      <c r="YB82" s="41"/>
      <c r="YC82" s="41"/>
      <c r="YD82" s="41"/>
      <c r="YE82" s="41"/>
      <c r="YF82" s="41"/>
      <c r="YG82" s="41"/>
      <c r="YH82" s="41"/>
      <c r="YI82" s="41"/>
      <c r="YJ82" s="41"/>
      <c r="YK82" s="41"/>
      <c r="YL82" s="41"/>
      <c r="YM82" s="41"/>
      <c r="YN82" s="41"/>
      <c r="YO82" s="41"/>
      <c r="YP82" s="41"/>
      <c r="YQ82" s="41"/>
      <c r="YR82" s="41"/>
      <c r="YS82" s="41"/>
      <c r="YT82" s="41"/>
      <c r="YU82" s="41"/>
      <c r="YV82" s="41"/>
      <c r="YW82" s="41"/>
      <c r="YX82" s="41"/>
      <c r="YY82" s="41"/>
      <c r="YZ82" s="41"/>
      <c r="ZA82" s="41"/>
      <c r="ZB82" s="41"/>
      <c r="ZC82" s="41"/>
      <c r="ZD82" s="41"/>
      <c r="ZE82" s="41"/>
      <c r="ZF82" s="41"/>
      <c r="ZG82" s="41"/>
      <c r="ZH82" s="41"/>
      <c r="ZI82" s="41"/>
      <c r="ZJ82" s="41"/>
      <c r="ZK82" s="41"/>
      <c r="ZL82" s="41"/>
      <c r="ZM82" s="41"/>
      <c r="ZN82" s="41"/>
      <c r="ZO82" s="41"/>
      <c r="ZP82" s="41"/>
      <c r="ZQ82" s="41"/>
      <c r="ZR82" s="41"/>
      <c r="ZS82" s="41"/>
      <c r="ZT82" s="41"/>
      <c r="ZU82" s="41"/>
      <c r="ZV82" s="41"/>
      <c r="ZW82" s="41"/>
      <c r="ZX82" s="41"/>
      <c r="ZY82" s="41"/>
      <c r="ZZ82" s="41"/>
      <c r="AAA82" s="41"/>
      <c r="AAB82" s="41"/>
      <c r="AAC82" s="41"/>
      <c r="AAD82" s="41"/>
      <c r="AAE82" s="41"/>
      <c r="AAF82" s="41"/>
      <c r="AAG82" s="41"/>
      <c r="AAH82" s="41"/>
      <c r="AAI82" s="41"/>
      <c r="AAJ82" s="41"/>
      <c r="AAK82" s="41"/>
      <c r="AAL82" s="41"/>
      <c r="AAM82" s="41"/>
      <c r="AAN82" s="41"/>
      <c r="AAO82" s="41"/>
      <c r="AAP82" s="41"/>
      <c r="AAQ82" s="41"/>
      <c r="AAR82" s="41"/>
      <c r="AAS82" s="41"/>
      <c r="AAT82" s="41"/>
      <c r="AAU82" s="41"/>
      <c r="AAV82" s="41"/>
      <c r="AAW82" s="41"/>
      <c r="AAX82" s="41"/>
      <c r="AAY82" s="41"/>
      <c r="AAZ82" s="41"/>
      <c r="ABA82" s="41"/>
      <c r="ABB82" s="41"/>
      <c r="ABC82" s="41"/>
      <c r="ABD82" s="41"/>
      <c r="ABE82" s="41"/>
      <c r="ABF82" s="41"/>
      <c r="ABG82" s="41"/>
      <c r="ABH82" s="41"/>
      <c r="ABI82" s="41"/>
      <c r="ABJ82" s="41"/>
      <c r="ABK82" s="41"/>
      <c r="ABL82" s="41"/>
      <c r="ABM82" s="41"/>
      <c r="ABN82" s="41"/>
      <c r="ABO82" s="41"/>
      <c r="ABP82" s="41"/>
      <c r="ABQ82" s="41"/>
      <c r="ABR82" s="41"/>
      <c r="ABS82" s="41"/>
      <c r="ABT82" s="41"/>
      <c r="ABU82" s="41"/>
      <c r="ABV82" s="41"/>
      <c r="ABW82" s="41"/>
      <c r="ABX82" s="41"/>
      <c r="ABY82" s="41"/>
      <c r="ABZ82" s="41"/>
      <c r="ACA82" s="41"/>
      <c r="ACB82" s="41"/>
      <c r="ACC82" s="41"/>
      <c r="ACD82" s="41"/>
      <c r="ACE82" s="41"/>
      <c r="ACF82" s="41"/>
      <c r="ACG82" s="41"/>
      <c r="ACH82" s="41"/>
      <c r="ACI82" s="41"/>
      <c r="ACJ82" s="41"/>
      <c r="ACK82" s="41"/>
      <c r="ACL82" s="41"/>
      <c r="ACM82" s="41"/>
      <c r="ACN82" s="41"/>
      <c r="ACO82" s="41"/>
      <c r="ACP82" s="41"/>
      <c r="ACQ82" s="41"/>
      <c r="ACR82" s="41"/>
      <c r="ACS82" s="41"/>
      <c r="ACT82" s="41"/>
      <c r="ACU82" s="41"/>
      <c r="ACV82" s="41"/>
      <c r="ACW82" s="41"/>
      <c r="ACX82" s="41"/>
      <c r="ACY82" s="41"/>
      <c r="ACZ82" s="41"/>
      <c r="ADA82" s="41"/>
      <c r="ADB82" s="41"/>
      <c r="ADC82" s="41"/>
      <c r="ADD82" s="41"/>
      <c r="ADE82" s="41"/>
      <c r="ADF82" s="41"/>
      <c r="ADG82" s="41"/>
      <c r="ADH82" s="41"/>
      <c r="ADI82" s="41"/>
      <c r="ADJ82" s="41"/>
      <c r="ADK82" s="41"/>
      <c r="ADL82" s="41"/>
      <c r="ADM82" s="41"/>
      <c r="ADN82" s="41"/>
      <c r="ADO82" s="41"/>
      <c r="ADP82" s="41"/>
      <c r="ADQ82" s="41"/>
      <c r="ADR82" s="41"/>
      <c r="ADS82" s="41"/>
      <c r="ADT82" s="41"/>
      <c r="ADU82" s="41"/>
      <c r="ADV82" s="41"/>
      <c r="ADW82" s="41"/>
      <c r="ADX82" s="41"/>
      <c r="ADY82" s="41"/>
      <c r="ADZ82" s="41"/>
      <c r="AEA82" s="41"/>
      <c r="AEB82" s="41"/>
      <c r="AEC82" s="41"/>
      <c r="AED82" s="41"/>
      <c r="AEE82" s="41"/>
      <c r="AEF82" s="41"/>
      <c r="AEG82" s="41"/>
      <c r="AEH82" s="41"/>
      <c r="AEI82" s="41"/>
      <c r="AEJ82" s="41"/>
      <c r="AEK82" s="41"/>
      <c r="AEL82" s="41"/>
      <c r="AEM82" s="41"/>
      <c r="AEN82" s="41"/>
      <c r="AEO82" s="41"/>
      <c r="AEP82" s="41"/>
      <c r="AEQ82" s="41"/>
      <c r="AER82" s="41"/>
      <c r="AES82" s="41"/>
      <c r="AET82" s="41"/>
      <c r="AEU82" s="41"/>
      <c r="AEV82" s="41"/>
      <c r="AEW82" s="41"/>
      <c r="AEX82" s="41"/>
      <c r="AEY82" s="41"/>
      <c r="AEZ82" s="41"/>
      <c r="AFA82" s="41"/>
      <c r="AFB82" s="41"/>
      <c r="AFC82" s="41"/>
      <c r="AFD82" s="41"/>
      <c r="AFE82" s="41"/>
      <c r="AFF82" s="41"/>
      <c r="AFG82" s="41"/>
      <c r="AFH82" s="41"/>
      <c r="AFI82" s="41"/>
      <c r="AFJ82" s="41"/>
      <c r="AFK82" s="41"/>
      <c r="AFL82" s="41"/>
      <c r="AFM82" s="41"/>
      <c r="AFN82" s="41"/>
      <c r="AFO82" s="41"/>
      <c r="AFP82" s="41"/>
      <c r="AFQ82" s="41"/>
      <c r="AFR82" s="41"/>
      <c r="AFS82" s="41"/>
      <c r="AFT82" s="41"/>
      <c r="AFU82" s="41"/>
      <c r="AFV82" s="41"/>
      <c r="AFW82" s="41"/>
      <c r="AFX82" s="41"/>
      <c r="AFY82" s="41"/>
      <c r="AFZ82" s="41"/>
      <c r="AGA82" s="41"/>
      <c r="AGB82" s="41"/>
      <c r="AGC82" s="41"/>
      <c r="AGD82" s="41"/>
      <c r="AGE82" s="41"/>
      <c r="AGF82" s="41"/>
      <c r="AGG82" s="41"/>
      <c r="AGH82" s="41"/>
      <c r="AGI82" s="41"/>
      <c r="AGJ82" s="41"/>
      <c r="AGK82" s="41"/>
      <c r="AGL82" s="41"/>
      <c r="AGM82" s="41"/>
      <c r="AGN82" s="41"/>
      <c r="AGO82" s="41"/>
      <c r="AGP82" s="41"/>
      <c r="AGQ82" s="41"/>
      <c r="AGR82" s="41"/>
      <c r="AGS82" s="41"/>
      <c r="AGT82" s="41"/>
      <c r="AGU82" s="41"/>
      <c r="AGV82" s="41"/>
      <c r="AGW82" s="41"/>
      <c r="AGX82" s="41"/>
      <c r="AGY82" s="41"/>
      <c r="AGZ82" s="41"/>
      <c r="AHA82" s="41"/>
      <c r="AHB82" s="41"/>
      <c r="AHC82" s="41"/>
      <c r="AHD82" s="41"/>
      <c r="AHE82" s="41"/>
      <c r="AHF82" s="41"/>
      <c r="AHG82" s="41"/>
      <c r="AHH82" s="41"/>
      <c r="AHI82" s="41"/>
      <c r="AHJ82" s="41"/>
      <c r="AHK82" s="41"/>
      <c r="AHL82" s="41"/>
      <c r="AHM82" s="41"/>
      <c r="AHN82" s="41"/>
      <c r="AHO82" s="41"/>
      <c r="AHP82" s="41"/>
      <c r="AHQ82" s="41"/>
      <c r="AHR82" s="41"/>
      <c r="AHS82" s="41"/>
      <c r="AHT82" s="41"/>
      <c r="AHU82" s="41"/>
      <c r="AHV82" s="41"/>
      <c r="AHW82" s="41"/>
      <c r="AHX82" s="41"/>
      <c r="AHY82" s="41"/>
      <c r="AHZ82" s="41"/>
      <c r="AIA82" s="41"/>
      <c r="AIB82" s="41"/>
      <c r="AIC82" s="41"/>
      <c r="AID82" s="41"/>
      <c r="AIE82" s="41"/>
      <c r="AIF82" s="41"/>
      <c r="AIG82" s="41"/>
      <c r="AIH82" s="41"/>
      <c r="AII82" s="41"/>
      <c r="AIJ82" s="41"/>
      <c r="AIK82" s="41"/>
      <c r="AIL82" s="41"/>
      <c r="AIM82" s="41"/>
      <c r="AIN82" s="41"/>
      <c r="AIO82" s="41"/>
      <c r="AIP82" s="41"/>
      <c r="AIQ82" s="41"/>
      <c r="AIR82" s="41"/>
      <c r="AIS82" s="41"/>
      <c r="AIT82" s="41"/>
      <c r="AIU82" s="41"/>
      <c r="AIV82" s="41"/>
      <c r="AIW82" s="41"/>
      <c r="AIX82" s="41"/>
      <c r="AIY82" s="41"/>
      <c r="AIZ82" s="41"/>
      <c r="AJA82" s="41"/>
      <c r="AJB82" s="41"/>
      <c r="AJC82" s="41"/>
      <c r="AJD82" s="41"/>
      <c r="AJE82" s="41"/>
      <c r="AJF82" s="41"/>
      <c r="AJG82" s="41"/>
      <c r="AJH82" s="41"/>
      <c r="AJI82" s="41"/>
      <c r="AJJ82" s="41"/>
      <c r="AJK82" s="41"/>
      <c r="AJL82" s="41"/>
      <c r="AJM82" s="41"/>
      <c r="AJN82" s="41"/>
      <c r="AJO82" s="41"/>
      <c r="AJP82" s="41"/>
      <c r="AJQ82" s="41"/>
      <c r="AJR82" s="41"/>
      <c r="AJS82" s="41"/>
      <c r="AJT82" s="41"/>
      <c r="AJU82" s="41"/>
      <c r="AJV82" s="41"/>
      <c r="AJW82" s="41"/>
      <c r="AJX82" s="41"/>
      <c r="AJY82" s="41"/>
      <c r="AJZ82" s="41"/>
      <c r="AKA82" s="41"/>
      <c r="AKB82" s="41"/>
      <c r="AKC82" s="41"/>
      <c r="AKD82" s="41"/>
      <c r="AKE82" s="41"/>
      <c r="AKF82" s="41"/>
      <c r="AKG82" s="41"/>
      <c r="AKH82" s="41"/>
      <c r="AKI82" s="41"/>
      <c r="AKJ82" s="41"/>
      <c r="AKK82" s="41"/>
      <c r="AKL82" s="41"/>
      <c r="AKM82" s="41"/>
      <c r="AKN82" s="41"/>
      <c r="AKO82" s="41"/>
      <c r="AKP82" s="41"/>
      <c r="AKQ82" s="41"/>
      <c r="AKR82" s="41"/>
      <c r="AKS82" s="41"/>
      <c r="AKT82" s="41"/>
      <c r="AKU82" s="41"/>
      <c r="AKV82" s="41"/>
      <c r="AKW82" s="41"/>
      <c r="AKX82" s="41"/>
      <c r="AKY82" s="41"/>
      <c r="AKZ82" s="41"/>
      <c r="ALA82" s="41"/>
      <c r="ALB82" s="41"/>
      <c r="ALC82" s="41"/>
      <c r="ALD82" s="41"/>
      <c r="ALE82" s="41"/>
      <c r="ALF82" s="41"/>
      <c r="ALG82" s="41"/>
      <c r="ALH82" s="41"/>
      <c r="ALI82" s="41"/>
      <c r="ALJ82" s="41"/>
      <c r="ALK82" s="41"/>
      <c r="ALL82" s="41"/>
      <c r="ALM82" s="41"/>
      <c r="ALN82" s="41"/>
      <c r="ALO82" s="41"/>
      <c r="ALP82" s="41"/>
      <c r="ALQ82" s="41"/>
      <c r="ALR82" s="41"/>
      <c r="ALS82" s="41"/>
      <c r="ALT82" s="41"/>
      <c r="ALU82" s="41"/>
      <c r="ALV82" s="41"/>
      <c r="ALW82" s="41"/>
      <c r="ALX82" s="41"/>
      <c r="ALY82" s="41"/>
      <c r="ALZ82" s="41"/>
      <c r="AMA82" s="41"/>
      <c r="AMB82" s="41"/>
      <c r="AMC82" s="41"/>
      <c r="AMD82" s="41"/>
      <c r="AME82" s="41"/>
      <c r="AMF82" s="41"/>
      <c r="AMG82" s="41"/>
      <c r="AMH82" s="41"/>
      <c r="AMI82" s="41"/>
      <c r="AMJ82" s="41"/>
      <c r="AMK82" s="41"/>
    </row>
    <row r="83" spans="1:1025" s="30" customFormat="1" ht="16.5" customHeight="1">
      <c r="A83" s="349" t="s">
        <v>99</v>
      </c>
      <c r="B83" s="349"/>
      <c r="C83" s="349"/>
      <c r="D83" s="349"/>
      <c r="E83" s="349"/>
      <c r="F83" s="349"/>
      <c r="G83" s="110">
        <f>SUM(G80:G82)</f>
        <v>1962.13</v>
      </c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  <c r="IN83" s="29"/>
      <c r="IO83" s="29"/>
      <c r="IP83" s="29"/>
      <c r="IQ83" s="29"/>
      <c r="IR83" s="29"/>
      <c r="IS83" s="29"/>
      <c r="IT83" s="29"/>
      <c r="IU83" s="29"/>
      <c r="IV83" s="29"/>
      <c r="IW83" s="29"/>
      <c r="IX83" s="29"/>
      <c r="IY83" s="29"/>
      <c r="IZ83" s="29"/>
      <c r="JA83" s="29"/>
      <c r="JB83" s="29"/>
      <c r="JC83" s="29"/>
      <c r="JD83" s="29"/>
      <c r="JE83" s="29"/>
      <c r="JF83" s="29"/>
      <c r="JG83" s="29"/>
      <c r="JH83" s="29"/>
      <c r="JI83" s="29"/>
      <c r="JJ83" s="29"/>
      <c r="JK83" s="29"/>
      <c r="JL83" s="29"/>
      <c r="JM83" s="29"/>
      <c r="JN83" s="29"/>
      <c r="JO83" s="29"/>
      <c r="JP83" s="29"/>
      <c r="JQ83" s="29"/>
      <c r="JR83" s="29"/>
      <c r="JS83" s="29"/>
      <c r="JT83" s="29"/>
      <c r="JU83" s="29"/>
      <c r="JV83" s="29"/>
      <c r="JW83" s="29"/>
      <c r="JX83" s="29"/>
      <c r="JY83" s="29"/>
      <c r="JZ83" s="29"/>
      <c r="KA83" s="29"/>
      <c r="KB83" s="29"/>
      <c r="KC83" s="29"/>
      <c r="KD83" s="29"/>
      <c r="KE83" s="29"/>
      <c r="KF83" s="29"/>
      <c r="KG83" s="29"/>
      <c r="KH83" s="29"/>
      <c r="KI83" s="29"/>
      <c r="KJ83" s="29"/>
      <c r="KK83" s="29"/>
      <c r="KL83" s="29"/>
      <c r="KM83" s="29"/>
      <c r="KN83" s="29"/>
      <c r="KO83" s="29"/>
      <c r="KP83" s="29"/>
      <c r="KQ83" s="29"/>
      <c r="KR83" s="29"/>
      <c r="KS83" s="29"/>
      <c r="KT83" s="29"/>
      <c r="KU83" s="29"/>
      <c r="KV83" s="29"/>
      <c r="KW83" s="29"/>
      <c r="KX83" s="29"/>
      <c r="KY83" s="29"/>
      <c r="KZ83" s="29"/>
      <c r="LA83" s="29"/>
      <c r="LB83" s="29"/>
      <c r="LC83" s="29"/>
      <c r="LD83" s="29"/>
      <c r="LE83" s="29"/>
      <c r="LF83" s="29"/>
      <c r="LG83" s="29"/>
      <c r="LH83" s="29"/>
      <c r="LI83" s="29"/>
      <c r="LJ83" s="29"/>
      <c r="LK83" s="29"/>
      <c r="LL83" s="29"/>
      <c r="LM83" s="29"/>
      <c r="LN83" s="29"/>
      <c r="LO83" s="29"/>
      <c r="LP83" s="29"/>
      <c r="LQ83" s="29"/>
      <c r="LR83" s="29"/>
      <c r="LS83" s="29"/>
      <c r="LT83" s="29"/>
      <c r="LU83" s="29"/>
      <c r="LV83" s="29"/>
      <c r="LW83" s="29"/>
      <c r="LX83" s="29"/>
      <c r="LY83" s="29"/>
      <c r="LZ83" s="29"/>
      <c r="MA83" s="29"/>
      <c r="MB83" s="29"/>
      <c r="MC83" s="29"/>
      <c r="MD83" s="29"/>
      <c r="ME83" s="29"/>
      <c r="MF83" s="29"/>
      <c r="MG83" s="29"/>
      <c r="MH83" s="29"/>
      <c r="MI83" s="29"/>
      <c r="MJ83" s="29"/>
      <c r="MK83" s="29"/>
      <c r="ML83" s="29"/>
      <c r="MM83" s="29"/>
      <c r="MN83" s="29"/>
      <c r="MO83" s="29"/>
      <c r="MP83" s="29"/>
      <c r="MQ83" s="29"/>
      <c r="MR83" s="29"/>
      <c r="MS83" s="29"/>
      <c r="MT83" s="29"/>
      <c r="MU83" s="29"/>
      <c r="MV83" s="29"/>
      <c r="MW83" s="29"/>
      <c r="MX83" s="29"/>
      <c r="MY83" s="29"/>
      <c r="MZ83" s="29"/>
      <c r="NA83" s="29"/>
      <c r="NB83" s="29"/>
      <c r="NC83" s="29"/>
      <c r="ND83" s="29"/>
      <c r="NE83" s="29"/>
      <c r="NF83" s="29"/>
      <c r="NG83" s="29"/>
      <c r="NH83" s="29"/>
      <c r="NI83" s="29"/>
      <c r="NJ83" s="29"/>
      <c r="NK83" s="29"/>
      <c r="NL83" s="29"/>
      <c r="NM83" s="29"/>
      <c r="NN83" s="29"/>
      <c r="NO83" s="29"/>
      <c r="NP83" s="29"/>
      <c r="NQ83" s="29"/>
      <c r="NR83" s="29"/>
      <c r="NS83" s="29"/>
      <c r="NT83" s="29"/>
      <c r="NU83" s="29"/>
      <c r="NV83" s="29"/>
      <c r="NW83" s="29"/>
      <c r="NX83" s="29"/>
      <c r="NY83" s="29"/>
      <c r="NZ83" s="29"/>
      <c r="OA83" s="29"/>
      <c r="OB83" s="29"/>
      <c r="OC83" s="29"/>
      <c r="OD83" s="29"/>
      <c r="OE83" s="29"/>
      <c r="OF83" s="29"/>
      <c r="OG83" s="29"/>
      <c r="OH83" s="29"/>
      <c r="OI83" s="29"/>
      <c r="OJ83" s="29"/>
      <c r="OK83" s="29"/>
      <c r="OL83" s="29"/>
      <c r="OM83" s="29"/>
      <c r="ON83" s="29"/>
      <c r="OO83" s="29"/>
      <c r="OP83" s="29"/>
      <c r="OQ83" s="29"/>
      <c r="OR83" s="29"/>
      <c r="OS83" s="29"/>
      <c r="OT83" s="29"/>
      <c r="OU83" s="29"/>
      <c r="OV83" s="29"/>
      <c r="OW83" s="29"/>
      <c r="OX83" s="29"/>
      <c r="OY83" s="29"/>
      <c r="OZ83" s="29"/>
      <c r="PA83" s="29"/>
      <c r="PB83" s="29"/>
      <c r="PC83" s="29"/>
      <c r="PD83" s="29"/>
      <c r="PE83" s="29"/>
      <c r="PF83" s="29"/>
      <c r="PG83" s="29"/>
      <c r="PH83" s="29"/>
      <c r="PI83" s="29"/>
      <c r="PJ83" s="29"/>
      <c r="PK83" s="29"/>
      <c r="PL83" s="29"/>
      <c r="PM83" s="29"/>
      <c r="PN83" s="29"/>
      <c r="PO83" s="29"/>
      <c r="PP83" s="29"/>
      <c r="PQ83" s="29"/>
      <c r="PR83" s="29"/>
      <c r="PS83" s="29"/>
      <c r="PT83" s="29"/>
      <c r="PU83" s="29"/>
      <c r="PV83" s="29"/>
      <c r="PW83" s="29"/>
      <c r="PX83" s="29"/>
      <c r="PY83" s="29"/>
      <c r="PZ83" s="29"/>
      <c r="QA83" s="29"/>
      <c r="QB83" s="29"/>
      <c r="QC83" s="29"/>
      <c r="QD83" s="29"/>
      <c r="QE83" s="29"/>
      <c r="QF83" s="29"/>
      <c r="QG83" s="29"/>
      <c r="QH83" s="29"/>
      <c r="QI83" s="29"/>
      <c r="QJ83" s="29"/>
      <c r="QK83" s="29"/>
      <c r="QL83" s="29"/>
      <c r="QM83" s="29"/>
      <c r="QN83" s="29"/>
      <c r="QO83" s="29"/>
      <c r="QP83" s="29"/>
      <c r="QQ83" s="29"/>
      <c r="QR83" s="29"/>
      <c r="QS83" s="29"/>
      <c r="QT83" s="29"/>
      <c r="QU83" s="29"/>
      <c r="QV83" s="29"/>
      <c r="QW83" s="29"/>
      <c r="QX83" s="29"/>
      <c r="QY83" s="29"/>
      <c r="QZ83" s="29"/>
      <c r="RA83" s="29"/>
      <c r="RB83" s="29"/>
      <c r="RC83" s="29"/>
      <c r="RD83" s="29"/>
      <c r="RE83" s="29"/>
      <c r="RF83" s="29"/>
      <c r="RG83" s="29"/>
      <c r="RH83" s="29"/>
      <c r="RI83" s="29"/>
      <c r="RJ83" s="29"/>
      <c r="RK83" s="29"/>
      <c r="RL83" s="29"/>
      <c r="RM83" s="29"/>
      <c r="RN83" s="29"/>
      <c r="RO83" s="29"/>
      <c r="RP83" s="29"/>
      <c r="RQ83" s="29"/>
      <c r="RR83" s="29"/>
      <c r="RS83" s="29"/>
      <c r="RT83" s="29"/>
      <c r="RU83" s="29"/>
      <c r="RV83" s="29"/>
      <c r="RW83" s="29"/>
      <c r="RX83" s="29"/>
      <c r="RY83" s="29"/>
      <c r="RZ83" s="29"/>
      <c r="SA83" s="29"/>
      <c r="SB83" s="29"/>
      <c r="SC83" s="29"/>
      <c r="SD83" s="29"/>
      <c r="SE83" s="29"/>
      <c r="SF83" s="29"/>
      <c r="SG83" s="29"/>
      <c r="SH83" s="29"/>
      <c r="SI83" s="29"/>
      <c r="SJ83" s="29"/>
      <c r="SK83" s="29"/>
      <c r="SL83" s="29"/>
      <c r="SM83" s="29"/>
      <c r="SN83" s="29"/>
      <c r="SO83" s="29"/>
      <c r="SP83" s="29"/>
      <c r="SQ83" s="29"/>
      <c r="SR83" s="29"/>
      <c r="SS83" s="29"/>
      <c r="ST83" s="29"/>
      <c r="SU83" s="29"/>
      <c r="SV83" s="29"/>
      <c r="SW83" s="29"/>
      <c r="SX83" s="29"/>
      <c r="SY83" s="29"/>
      <c r="SZ83" s="29"/>
      <c r="TA83" s="29"/>
      <c r="TB83" s="29"/>
      <c r="TC83" s="29"/>
      <c r="TD83" s="29"/>
      <c r="TE83" s="29"/>
      <c r="TF83" s="29"/>
      <c r="TG83" s="29"/>
      <c r="TH83" s="29"/>
      <c r="TI83" s="29"/>
      <c r="TJ83" s="29"/>
      <c r="TK83" s="29"/>
      <c r="TL83" s="29"/>
      <c r="TM83" s="29"/>
      <c r="TN83" s="29"/>
      <c r="TO83" s="29"/>
      <c r="TP83" s="29"/>
      <c r="TQ83" s="29"/>
      <c r="TR83" s="29"/>
      <c r="TS83" s="29"/>
      <c r="TT83" s="29"/>
      <c r="TU83" s="29"/>
      <c r="TV83" s="29"/>
      <c r="TW83" s="29"/>
      <c r="TX83" s="29"/>
      <c r="TY83" s="29"/>
      <c r="TZ83" s="29"/>
      <c r="UA83" s="29"/>
      <c r="UB83" s="29"/>
      <c r="UC83" s="29"/>
      <c r="UD83" s="29"/>
      <c r="UE83" s="29"/>
      <c r="UF83" s="29"/>
      <c r="UG83" s="29"/>
      <c r="UH83" s="29"/>
      <c r="UI83" s="29"/>
      <c r="UJ83" s="29"/>
      <c r="UK83" s="29"/>
      <c r="UL83" s="29"/>
      <c r="UM83" s="29"/>
      <c r="UN83" s="29"/>
      <c r="UO83" s="29"/>
      <c r="UP83" s="29"/>
      <c r="UQ83" s="29"/>
      <c r="UR83" s="29"/>
      <c r="US83" s="29"/>
      <c r="UT83" s="29"/>
      <c r="UU83" s="29"/>
      <c r="UV83" s="29"/>
      <c r="UW83" s="29"/>
      <c r="UX83" s="29"/>
      <c r="UY83" s="29"/>
      <c r="UZ83" s="29"/>
      <c r="VA83" s="29"/>
      <c r="VB83" s="29"/>
      <c r="VC83" s="29"/>
      <c r="VD83" s="29"/>
      <c r="VE83" s="29"/>
      <c r="VF83" s="29"/>
      <c r="VG83" s="29"/>
      <c r="VH83" s="29"/>
      <c r="VI83" s="29"/>
      <c r="VJ83" s="29"/>
      <c r="VK83" s="29"/>
      <c r="VL83" s="29"/>
      <c r="VM83" s="29"/>
      <c r="VN83" s="29"/>
      <c r="VO83" s="29"/>
      <c r="VP83" s="29"/>
      <c r="VQ83" s="29"/>
      <c r="VR83" s="29"/>
      <c r="VS83" s="29"/>
      <c r="VT83" s="29"/>
      <c r="VU83" s="29"/>
      <c r="VV83" s="29"/>
      <c r="VW83" s="29"/>
      <c r="VX83" s="29"/>
      <c r="VY83" s="29"/>
      <c r="VZ83" s="29"/>
      <c r="WA83" s="29"/>
      <c r="WB83" s="29"/>
      <c r="WC83" s="29"/>
      <c r="WD83" s="29"/>
      <c r="WE83" s="29"/>
      <c r="WF83" s="29"/>
      <c r="WG83" s="29"/>
      <c r="WH83" s="29"/>
      <c r="WI83" s="29"/>
      <c r="WJ83" s="29"/>
      <c r="WK83" s="29"/>
      <c r="WL83" s="29"/>
      <c r="WM83" s="29"/>
      <c r="WN83" s="29"/>
      <c r="WO83" s="29"/>
      <c r="WP83" s="29"/>
      <c r="WQ83" s="29"/>
      <c r="WR83" s="29"/>
      <c r="WS83" s="29"/>
      <c r="WT83" s="29"/>
      <c r="WU83" s="29"/>
      <c r="WV83" s="29"/>
      <c r="WW83" s="29"/>
      <c r="WX83" s="29"/>
      <c r="WY83" s="29"/>
      <c r="WZ83" s="29"/>
      <c r="XA83" s="29"/>
      <c r="XB83" s="29"/>
      <c r="XC83" s="29"/>
      <c r="XD83" s="29"/>
      <c r="XE83" s="29"/>
      <c r="XF83" s="29"/>
      <c r="XG83" s="29"/>
      <c r="XH83" s="29"/>
      <c r="XI83" s="29"/>
      <c r="XJ83" s="29"/>
      <c r="XK83" s="29"/>
      <c r="XL83" s="29"/>
      <c r="XM83" s="29"/>
      <c r="XN83" s="29"/>
      <c r="XO83" s="29"/>
      <c r="XP83" s="29"/>
      <c r="XQ83" s="29"/>
      <c r="XR83" s="29"/>
      <c r="XS83" s="29"/>
      <c r="XT83" s="29"/>
      <c r="XU83" s="29"/>
      <c r="XV83" s="29"/>
      <c r="XW83" s="29"/>
      <c r="XX83" s="29"/>
      <c r="XY83" s="29"/>
      <c r="XZ83" s="29"/>
      <c r="YA83" s="29"/>
      <c r="YB83" s="29"/>
      <c r="YC83" s="29"/>
      <c r="YD83" s="29"/>
      <c r="YE83" s="29"/>
      <c r="YF83" s="29"/>
      <c r="YG83" s="29"/>
      <c r="YH83" s="29"/>
      <c r="YI83" s="29"/>
      <c r="YJ83" s="29"/>
      <c r="YK83" s="29"/>
      <c r="YL83" s="29"/>
      <c r="YM83" s="29"/>
      <c r="YN83" s="29"/>
      <c r="YO83" s="29"/>
      <c r="YP83" s="29"/>
      <c r="YQ83" s="29"/>
      <c r="YR83" s="29"/>
      <c r="YS83" s="29"/>
      <c r="YT83" s="29"/>
      <c r="YU83" s="29"/>
      <c r="YV83" s="29"/>
      <c r="YW83" s="29"/>
      <c r="YX83" s="29"/>
      <c r="YY83" s="29"/>
      <c r="YZ83" s="29"/>
      <c r="ZA83" s="29"/>
      <c r="ZB83" s="29"/>
      <c r="ZC83" s="29"/>
      <c r="ZD83" s="29"/>
      <c r="ZE83" s="29"/>
      <c r="ZF83" s="29"/>
      <c r="ZG83" s="29"/>
      <c r="ZH83" s="29"/>
      <c r="ZI83" s="29"/>
      <c r="ZJ83" s="29"/>
      <c r="ZK83" s="29"/>
      <c r="ZL83" s="29"/>
      <c r="ZM83" s="29"/>
      <c r="ZN83" s="29"/>
      <c r="ZO83" s="29"/>
      <c r="ZP83" s="29"/>
      <c r="ZQ83" s="29"/>
      <c r="ZR83" s="29"/>
      <c r="ZS83" s="29"/>
      <c r="ZT83" s="29"/>
      <c r="ZU83" s="29"/>
      <c r="ZV83" s="29"/>
      <c r="ZW83" s="29"/>
      <c r="ZX83" s="29"/>
      <c r="ZY83" s="29"/>
      <c r="ZZ83" s="29"/>
      <c r="AAA83" s="29"/>
      <c r="AAB83" s="29"/>
      <c r="AAC83" s="29"/>
      <c r="AAD83" s="29"/>
      <c r="AAE83" s="29"/>
      <c r="AAF83" s="29"/>
      <c r="AAG83" s="29"/>
      <c r="AAH83" s="29"/>
      <c r="AAI83" s="29"/>
      <c r="AAJ83" s="29"/>
      <c r="AAK83" s="29"/>
      <c r="AAL83" s="29"/>
      <c r="AAM83" s="29"/>
      <c r="AAN83" s="29"/>
      <c r="AAO83" s="29"/>
      <c r="AAP83" s="29"/>
      <c r="AAQ83" s="29"/>
      <c r="AAR83" s="29"/>
      <c r="AAS83" s="29"/>
      <c r="AAT83" s="29"/>
      <c r="AAU83" s="29"/>
      <c r="AAV83" s="29"/>
      <c r="AAW83" s="29"/>
      <c r="AAX83" s="29"/>
      <c r="AAY83" s="29"/>
      <c r="AAZ83" s="29"/>
      <c r="ABA83" s="29"/>
      <c r="ABB83" s="29"/>
      <c r="ABC83" s="29"/>
      <c r="ABD83" s="29"/>
      <c r="ABE83" s="29"/>
      <c r="ABF83" s="29"/>
      <c r="ABG83" s="29"/>
      <c r="ABH83" s="29"/>
      <c r="ABI83" s="29"/>
      <c r="ABJ83" s="29"/>
      <c r="ABK83" s="29"/>
      <c r="ABL83" s="29"/>
      <c r="ABM83" s="29"/>
      <c r="ABN83" s="29"/>
      <c r="ABO83" s="29"/>
      <c r="ABP83" s="29"/>
      <c r="ABQ83" s="29"/>
      <c r="ABR83" s="29"/>
      <c r="ABS83" s="29"/>
      <c r="ABT83" s="29"/>
      <c r="ABU83" s="29"/>
      <c r="ABV83" s="29"/>
      <c r="ABW83" s="29"/>
      <c r="ABX83" s="29"/>
      <c r="ABY83" s="29"/>
      <c r="ABZ83" s="29"/>
      <c r="ACA83" s="29"/>
      <c r="ACB83" s="29"/>
      <c r="ACC83" s="29"/>
      <c r="ACD83" s="29"/>
      <c r="ACE83" s="29"/>
      <c r="ACF83" s="29"/>
      <c r="ACG83" s="29"/>
      <c r="ACH83" s="29"/>
      <c r="ACI83" s="29"/>
      <c r="ACJ83" s="29"/>
      <c r="ACK83" s="29"/>
      <c r="ACL83" s="29"/>
      <c r="ACM83" s="29"/>
      <c r="ACN83" s="29"/>
      <c r="ACO83" s="29"/>
      <c r="ACP83" s="29"/>
      <c r="ACQ83" s="29"/>
      <c r="ACR83" s="29"/>
      <c r="ACS83" s="29"/>
      <c r="ACT83" s="29"/>
      <c r="ACU83" s="29"/>
      <c r="ACV83" s="29"/>
      <c r="ACW83" s="29"/>
      <c r="ACX83" s="29"/>
      <c r="ACY83" s="29"/>
      <c r="ACZ83" s="29"/>
      <c r="ADA83" s="29"/>
      <c r="ADB83" s="29"/>
      <c r="ADC83" s="29"/>
      <c r="ADD83" s="29"/>
      <c r="ADE83" s="29"/>
      <c r="ADF83" s="29"/>
      <c r="ADG83" s="29"/>
      <c r="ADH83" s="29"/>
      <c r="ADI83" s="29"/>
      <c r="ADJ83" s="29"/>
      <c r="ADK83" s="29"/>
      <c r="ADL83" s="29"/>
      <c r="ADM83" s="29"/>
      <c r="ADN83" s="29"/>
      <c r="ADO83" s="29"/>
      <c r="ADP83" s="29"/>
      <c r="ADQ83" s="29"/>
      <c r="ADR83" s="29"/>
      <c r="ADS83" s="29"/>
      <c r="ADT83" s="29"/>
      <c r="ADU83" s="29"/>
      <c r="ADV83" s="29"/>
      <c r="ADW83" s="29"/>
      <c r="ADX83" s="29"/>
      <c r="ADY83" s="29"/>
      <c r="ADZ83" s="29"/>
      <c r="AEA83" s="29"/>
      <c r="AEB83" s="29"/>
      <c r="AEC83" s="29"/>
      <c r="AED83" s="29"/>
      <c r="AEE83" s="29"/>
      <c r="AEF83" s="29"/>
      <c r="AEG83" s="29"/>
      <c r="AEH83" s="29"/>
      <c r="AEI83" s="29"/>
      <c r="AEJ83" s="29"/>
      <c r="AEK83" s="29"/>
      <c r="AEL83" s="29"/>
      <c r="AEM83" s="29"/>
      <c r="AEN83" s="29"/>
      <c r="AEO83" s="29"/>
      <c r="AEP83" s="29"/>
      <c r="AEQ83" s="29"/>
      <c r="AER83" s="29"/>
      <c r="AES83" s="29"/>
      <c r="AET83" s="29"/>
      <c r="AEU83" s="29"/>
      <c r="AEV83" s="29"/>
      <c r="AEW83" s="29"/>
      <c r="AEX83" s="29"/>
      <c r="AEY83" s="29"/>
      <c r="AEZ83" s="29"/>
      <c r="AFA83" s="29"/>
      <c r="AFB83" s="29"/>
      <c r="AFC83" s="29"/>
      <c r="AFD83" s="29"/>
      <c r="AFE83" s="29"/>
      <c r="AFF83" s="29"/>
      <c r="AFG83" s="29"/>
      <c r="AFH83" s="29"/>
      <c r="AFI83" s="29"/>
      <c r="AFJ83" s="29"/>
      <c r="AFK83" s="29"/>
      <c r="AFL83" s="29"/>
      <c r="AFM83" s="29"/>
      <c r="AFN83" s="29"/>
      <c r="AFO83" s="29"/>
      <c r="AFP83" s="29"/>
      <c r="AFQ83" s="29"/>
      <c r="AFR83" s="29"/>
      <c r="AFS83" s="29"/>
      <c r="AFT83" s="29"/>
      <c r="AFU83" s="29"/>
      <c r="AFV83" s="29"/>
      <c r="AFW83" s="29"/>
      <c r="AFX83" s="29"/>
      <c r="AFY83" s="29"/>
      <c r="AFZ83" s="29"/>
      <c r="AGA83" s="29"/>
      <c r="AGB83" s="29"/>
      <c r="AGC83" s="29"/>
      <c r="AGD83" s="29"/>
      <c r="AGE83" s="29"/>
      <c r="AGF83" s="29"/>
      <c r="AGG83" s="29"/>
      <c r="AGH83" s="29"/>
      <c r="AGI83" s="29"/>
      <c r="AGJ83" s="29"/>
      <c r="AGK83" s="29"/>
      <c r="AGL83" s="29"/>
      <c r="AGM83" s="29"/>
      <c r="AGN83" s="29"/>
      <c r="AGO83" s="29"/>
      <c r="AGP83" s="29"/>
      <c r="AGQ83" s="29"/>
      <c r="AGR83" s="29"/>
      <c r="AGS83" s="29"/>
      <c r="AGT83" s="29"/>
      <c r="AGU83" s="29"/>
      <c r="AGV83" s="29"/>
      <c r="AGW83" s="29"/>
      <c r="AGX83" s="29"/>
      <c r="AGY83" s="29"/>
      <c r="AGZ83" s="29"/>
      <c r="AHA83" s="29"/>
      <c r="AHB83" s="29"/>
      <c r="AHC83" s="29"/>
      <c r="AHD83" s="29"/>
      <c r="AHE83" s="29"/>
      <c r="AHF83" s="29"/>
      <c r="AHG83" s="29"/>
      <c r="AHH83" s="29"/>
      <c r="AHI83" s="29"/>
      <c r="AHJ83" s="29"/>
      <c r="AHK83" s="29"/>
      <c r="AHL83" s="29"/>
      <c r="AHM83" s="29"/>
      <c r="AHN83" s="29"/>
      <c r="AHO83" s="29"/>
      <c r="AHP83" s="29"/>
      <c r="AHQ83" s="29"/>
      <c r="AHR83" s="29"/>
      <c r="AHS83" s="29"/>
      <c r="AHT83" s="29"/>
      <c r="AHU83" s="29"/>
      <c r="AHV83" s="29"/>
      <c r="AHW83" s="29"/>
      <c r="AHX83" s="29"/>
      <c r="AHY83" s="29"/>
      <c r="AHZ83" s="29"/>
      <c r="AIA83" s="29"/>
      <c r="AIB83" s="29"/>
      <c r="AIC83" s="29"/>
      <c r="AID83" s="29"/>
      <c r="AIE83" s="29"/>
      <c r="AIF83" s="29"/>
      <c r="AIG83" s="29"/>
      <c r="AIH83" s="29"/>
      <c r="AII83" s="29"/>
      <c r="AIJ83" s="29"/>
      <c r="AIK83" s="29"/>
      <c r="AIL83" s="29"/>
      <c r="AIM83" s="29"/>
      <c r="AIN83" s="29"/>
      <c r="AIO83" s="29"/>
      <c r="AIP83" s="29"/>
      <c r="AIQ83" s="29"/>
      <c r="AIR83" s="29"/>
      <c r="AIS83" s="29"/>
      <c r="AIT83" s="29"/>
      <c r="AIU83" s="29"/>
      <c r="AIV83" s="29"/>
      <c r="AIW83" s="29"/>
      <c r="AIX83" s="29"/>
      <c r="AIY83" s="29"/>
      <c r="AIZ83" s="29"/>
      <c r="AJA83" s="29"/>
      <c r="AJB83" s="29"/>
      <c r="AJC83" s="29"/>
      <c r="AJD83" s="29"/>
      <c r="AJE83" s="29"/>
      <c r="AJF83" s="29"/>
      <c r="AJG83" s="29"/>
      <c r="AJH83" s="29"/>
      <c r="AJI83" s="29"/>
      <c r="AJJ83" s="29"/>
      <c r="AJK83" s="29"/>
      <c r="AJL83" s="29"/>
      <c r="AJM83" s="29"/>
      <c r="AJN83" s="29"/>
      <c r="AJO83" s="29"/>
      <c r="AJP83" s="29"/>
      <c r="AJQ83" s="29"/>
      <c r="AJR83" s="29"/>
      <c r="AJS83" s="29"/>
      <c r="AJT83" s="29"/>
      <c r="AJU83" s="29"/>
      <c r="AJV83" s="29"/>
      <c r="AJW83" s="29"/>
      <c r="AJX83" s="29"/>
      <c r="AJY83" s="29"/>
      <c r="AJZ83" s="29"/>
      <c r="AKA83" s="29"/>
      <c r="AKB83" s="29"/>
      <c r="AKC83" s="29"/>
      <c r="AKD83" s="29"/>
      <c r="AKE83" s="29"/>
      <c r="AKF83" s="29"/>
      <c r="AKG83" s="29"/>
      <c r="AKH83" s="29"/>
      <c r="AKI83" s="29"/>
      <c r="AKJ83" s="29"/>
      <c r="AKK83" s="29"/>
      <c r="AKL83" s="29"/>
      <c r="AKM83" s="29"/>
      <c r="AKN83" s="29"/>
      <c r="AKO83" s="29"/>
      <c r="AKP83" s="29"/>
      <c r="AKQ83" s="29"/>
      <c r="AKR83" s="29"/>
      <c r="AKS83" s="29"/>
      <c r="AKT83" s="29"/>
      <c r="AKU83" s="29"/>
      <c r="AKV83" s="29"/>
      <c r="AKW83" s="29"/>
      <c r="AKX83" s="29"/>
      <c r="AKY83" s="29"/>
      <c r="AKZ83" s="29"/>
      <c r="ALA83" s="29"/>
      <c r="ALB83" s="29"/>
      <c r="ALC83" s="29"/>
      <c r="ALD83" s="29"/>
      <c r="ALE83" s="29"/>
      <c r="ALF83" s="29"/>
      <c r="ALG83" s="29"/>
      <c r="ALH83" s="29"/>
      <c r="ALI83" s="29"/>
      <c r="ALJ83" s="29"/>
      <c r="ALK83" s="29"/>
      <c r="ALL83" s="29"/>
      <c r="ALM83" s="29"/>
      <c r="ALN83" s="29"/>
      <c r="ALO83" s="29"/>
      <c r="ALP83" s="29"/>
      <c r="ALQ83" s="29"/>
      <c r="ALR83" s="29"/>
      <c r="ALS83" s="29"/>
      <c r="ALT83" s="29"/>
      <c r="ALU83" s="29"/>
      <c r="ALV83" s="29"/>
      <c r="ALW83" s="29"/>
      <c r="ALX83" s="29"/>
      <c r="ALY83" s="29"/>
      <c r="ALZ83" s="29"/>
      <c r="AMA83" s="29"/>
      <c r="AMB83" s="29"/>
      <c r="AMC83" s="29"/>
      <c r="AMD83" s="29"/>
      <c r="AME83" s="29"/>
      <c r="AMF83" s="29"/>
      <c r="AMG83" s="29"/>
      <c r="AMH83" s="29"/>
      <c r="AMI83" s="29"/>
      <c r="AMJ83" s="29"/>
      <c r="AMK83" s="29"/>
    </row>
    <row r="84" spans="1:1025" s="30" customFormat="1" ht="16.5" customHeight="1">
      <c r="A84" s="159"/>
      <c r="B84" s="159"/>
      <c r="C84" s="159"/>
      <c r="D84" s="159"/>
      <c r="E84" s="159"/>
      <c r="F84" s="159"/>
      <c r="G84" s="160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  <c r="IF84" s="29"/>
      <c r="IG84" s="29"/>
      <c r="IH84" s="29"/>
      <c r="II84" s="29"/>
      <c r="IJ84" s="29"/>
      <c r="IK84" s="29"/>
      <c r="IL84" s="29"/>
      <c r="IM84" s="29"/>
      <c r="IN84" s="29"/>
      <c r="IO84" s="29"/>
      <c r="IP84" s="29"/>
      <c r="IQ84" s="29"/>
      <c r="IR84" s="29"/>
      <c r="IS84" s="29"/>
      <c r="IT84" s="29"/>
      <c r="IU84" s="29"/>
      <c r="IV84" s="29"/>
      <c r="IW84" s="29"/>
      <c r="IX84" s="29"/>
      <c r="IY84" s="29"/>
      <c r="IZ84" s="29"/>
      <c r="JA84" s="29"/>
      <c r="JB84" s="29"/>
      <c r="JC84" s="29"/>
      <c r="JD84" s="29"/>
      <c r="JE84" s="29"/>
      <c r="JF84" s="29"/>
      <c r="JG84" s="29"/>
      <c r="JH84" s="29"/>
      <c r="JI84" s="29"/>
      <c r="JJ84" s="29"/>
      <c r="JK84" s="29"/>
      <c r="JL84" s="29"/>
      <c r="JM84" s="29"/>
      <c r="JN84" s="29"/>
      <c r="JO84" s="29"/>
      <c r="JP84" s="29"/>
      <c r="JQ84" s="29"/>
      <c r="JR84" s="29"/>
      <c r="JS84" s="29"/>
      <c r="JT84" s="29"/>
      <c r="JU84" s="29"/>
      <c r="JV84" s="29"/>
      <c r="JW84" s="29"/>
      <c r="JX84" s="29"/>
      <c r="JY84" s="29"/>
      <c r="JZ84" s="29"/>
      <c r="KA84" s="29"/>
      <c r="KB84" s="29"/>
      <c r="KC84" s="29"/>
      <c r="KD84" s="29"/>
      <c r="KE84" s="29"/>
      <c r="KF84" s="29"/>
      <c r="KG84" s="29"/>
      <c r="KH84" s="29"/>
      <c r="KI84" s="29"/>
      <c r="KJ84" s="29"/>
      <c r="KK84" s="29"/>
      <c r="KL84" s="29"/>
      <c r="KM84" s="29"/>
      <c r="KN84" s="29"/>
      <c r="KO84" s="29"/>
      <c r="KP84" s="29"/>
      <c r="KQ84" s="29"/>
      <c r="KR84" s="29"/>
      <c r="KS84" s="29"/>
      <c r="KT84" s="29"/>
      <c r="KU84" s="29"/>
      <c r="KV84" s="29"/>
      <c r="KW84" s="29"/>
      <c r="KX84" s="29"/>
      <c r="KY84" s="29"/>
      <c r="KZ84" s="29"/>
      <c r="LA84" s="29"/>
      <c r="LB84" s="29"/>
      <c r="LC84" s="29"/>
      <c r="LD84" s="29"/>
      <c r="LE84" s="29"/>
      <c r="LF84" s="29"/>
      <c r="LG84" s="29"/>
      <c r="LH84" s="29"/>
      <c r="LI84" s="29"/>
      <c r="LJ84" s="29"/>
      <c r="LK84" s="29"/>
      <c r="LL84" s="29"/>
      <c r="LM84" s="29"/>
      <c r="LN84" s="29"/>
      <c r="LO84" s="29"/>
      <c r="LP84" s="29"/>
      <c r="LQ84" s="29"/>
      <c r="LR84" s="29"/>
      <c r="LS84" s="29"/>
      <c r="LT84" s="29"/>
      <c r="LU84" s="29"/>
      <c r="LV84" s="29"/>
      <c r="LW84" s="29"/>
      <c r="LX84" s="29"/>
      <c r="LY84" s="29"/>
      <c r="LZ84" s="29"/>
      <c r="MA84" s="29"/>
      <c r="MB84" s="29"/>
      <c r="MC84" s="29"/>
      <c r="MD84" s="29"/>
      <c r="ME84" s="29"/>
      <c r="MF84" s="29"/>
      <c r="MG84" s="29"/>
      <c r="MH84" s="29"/>
      <c r="MI84" s="29"/>
      <c r="MJ84" s="29"/>
      <c r="MK84" s="29"/>
      <c r="ML84" s="29"/>
      <c r="MM84" s="29"/>
      <c r="MN84" s="29"/>
      <c r="MO84" s="29"/>
      <c r="MP84" s="29"/>
      <c r="MQ84" s="29"/>
      <c r="MR84" s="29"/>
      <c r="MS84" s="29"/>
      <c r="MT84" s="29"/>
      <c r="MU84" s="29"/>
      <c r="MV84" s="29"/>
      <c r="MW84" s="29"/>
      <c r="MX84" s="29"/>
      <c r="MY84" s="29"/>
      <c r="MZ84" s="29"/>
      <c r="NA84" s="29"/>
      <c r="NB84" s="29"/>
      <c r="NC84" s="29"/>
      <c r="ND84" s="29"/>
      <c r="NE84" s="29"/>
      <c r="NF84" s="29"/>
      <c r="NG84" s="29"/>
      <c r="NH84" s="29"/>
      <c r="NI84" s="29"/>
      <c r="NJ84" s="29"/>
      <c r="NK84" s="29"/>
      <c r="NL84" s="29"/>
      <c r="NM84" s="29"/>
      <c r="NN84" s="29"/>
      <c r="NO84" s="29"/>
      <c r="NP84" s="29"/>
      <c r="NQ84" s="29"/>
      <c r="NR84" s="29"/>
      <c r="NS84" s="29"/>
      <c r="NT84" s="29"/>
      <c r="NU84" s="29"/>
      <c r="NV84" s="29"/>
      <c r="NW84" s="29"/>
      <c r="NX84" s="29"/>
      <c r="NY84" s="29"/>
      <c r="NZ84" s="29"/>
      <c r="OA84" s="29"/>
      <c r="OB84" s="29"/>
      <c r="OC84" s="29"/>
      <c r="OD84" s="29"/>
      <c r="OE84" s="29"/>
      <c r="OF84" s="29"/>
      <c r="OG84" s="29"/>
      <c r="OH84" s="29"/>
      <c r="OI84" s="29"/>
      <c r="OJ84" s="29"/>
      <c r="OK84" s="29"/>
      <c r="OL84" s="29"/>
      <c r="OM84" s="29"/>
      <c r="ON84" s="29"/>
      <c r="OO84" s="29"/>
      <c r="OP84" s="29"/>
      <c r="OQ84" s="29"/>
      <c r="OR84" s="29"/>
      <c r="OS84" s="29"/>
      <c r="OT84" s="29"/>
      <c r="OU84" s="29"/>
      <c r="OV84" s="29"/>
      <c r="OW84" s="29"/>
      <c r="OX84" s="29"/>
      <c r="OY84" s="29"/>
      <c r="OZ84" s="29"/>
      <c r="PA84" s="29"/>
      <c r="PB84" s="29"/>
      <c r="PC84" s="29"/>
      <c r="PD84" s="29"/>
      <c r="PE84" s="29"/>
      <c r="PF84" s="29"/>
      <c r="PG84" s="29"/>
      <c r="PH84" s="29"/>
      <c r="PI84" s="29"/>
      <c r="PJ84" s="29"/>
      <c r="PK84" s="29"/>
      <c r="PL84" s="29"/>
      <c r="PM84" s="29"/>
      <c r="PN84" s="29"/>
      <c r="PO84" s="29"/>
      <c r="PP84" s="29"/>
      <c r="PQ84" s="29"/>
      <c r="PR84" s="29"/>
      <c r="PS84" s="29"/>
      <c r="PT84" s="29"/>
      <c r="PU84" s="29"/>
      <c r="PV84" s="29"/>
      <c r="PW84" s="29"/>
      <c r="PX84" s="29"/>
      <c r="PY84" s="29"/>
      <c r="PZ84" s="29"/>
      <c r="QA84" s="29"/>
      <c r="QB84" s="29"/>
      <c r="QC84" s="29"/>
      <c r="QD84" s="29"/>
      <c r="QE84" s="29"/>
      <c r="QF84" s="29"/>
      <c r="QG84" s="29"/>
      <c r="QH84" s="29"/>
      <c r="QI84" s="29"/>
      <c r="QJ84" s="29"/>
      <c r="QK84" s="29"/>
      <c r="QL84" s="29"/>
      <c r="QM84" s="29"/>
      <c r="QN84" s="29"/>
      <c r="QO84" s="29"/>
      <c r="QP84" s="29"/>
      <c r="QQ84" s="29"/>
      <c r="QR84" s="29"/>
      <c r="QS84" s="29"/>
      <c r="QT84" s="29"/>
      <c r="QU84" s="29"/>
      <c r="QV84" s="29"/>
      <c r="QW84" s="29"/>
      <c r="QX84" s="29"/>
      <c r="QY84" s="29"/>
      <c r="QZ84" s="29"/>
      <c r="RA84" s="29"/>
      <c r="RB84" s="29"/>
      <c r="RC84" s="29"/>
      <c r="RD84" s="29"/>
      <c r="RE84" s="29"/>
      <c r="RF84" s="29"/>
      <c r="RG84" s="29"/>
      <c r="RH84" s="29"/>
      <c r="RI84" s="29"/>
      <c r="RJ84" s="29"/>
      <c r="RK84" s="29"/>
      <c r="RL84" s="29"/>
      <c r="RM84" s="29"/>
      <c r="RN84" s="29"/>
      <c r="RO84" s="29"/>
      <c r="RP84" s="29"/>
      <c r="RQ84" s="29"/>
      <c r="RR84" s="29"/>
      <c r="RS84" s="29"/>
      <c r="RT84" s="29"/>
      <c r="RU84" s="29"/>
      <c r="RV84" s="29"/>
      <c r="RW84" s="29"/>
      <c r="RX84" s="29"/>
      <c r="RY84" s="29"/>
      <c r="RZ84" s="29"/>
      <c r="SA84" s="29"/>
      <c r="SB84" s="29"/>
      <c r="SC84" s="29"/>
      <c r="SD84" s="29"/>
      <c r="SE84" s="29"/>
      <c r="SF84" s="29"/>
      <c r="SG84" s="29"/>
      <c r="SH84" s="29"/>
      <c r="SI84" s="29"/>
      <c r="SJ84" s="29"/>
      <c r="SK84" s="29"/>
      <c r="SL84" s="29"/>
      <c r="SM84" s="29"/>
      <c r="SN84" s="29"/>
      <c r="SO84" s="29"/>
      <c r="SP84" s="29"/>
      <c r="SQ84" s="29"/>
      <c r="SR84" s="29"/>
      <c r="SS84" s="29"/>
      <c r="ST84" s="29"/>
      <c r="SU84" s="29"/>
      <c r="SV84" s="29"/>
      <c r="SW84" s="29"/>
      <c r="SX84" s="29"/>
      <c r="SY84" s="29"/>
      <c r="SZ84" s="29"/>
      <c r="TA84" s="29"/>
      <c r="TB84" s="29"/>
      <c r="TC84" s="29"/>
      <c r="TD84" s="29"/>
      <c r="TE84" s="29"/>
      <c r="TF84" s="29"/>
      <c r="TG84" s="29"/>
      <c r="TH84" s="29"/>
      <c r="TI84" s="29"/>
      <c r="TJ84" s="29"/>
      <c r="TK84" s="29"/>
      <c r="TL84" s="29"/>
      <c r="TM84" s="29"/>
      <c r="TN84" s="29"/>
      <c r="TO84" s="29"/>
      <c r="TP84" s="29"/>
      <c r="TQ84" s="29"/>
      <c r="TR84" s="29"/>
      <c r="TS84" s="29"/>
      <c r="TT84" s="29"/>
      <c r="TU84" s="29"/>
      <c r="TV84" s="29"/>
      <c r="TW84" s="29"/>
      <c r="TX84" s="29"/>
      <c r="TY84" s="29"/>
      <c r="TZ84" s="29"/>
      <c r="UA84" s="29"/>
      <c r="UB84" s="29"/>
      <c r="UC84" s="29"/>
      <c r="UD84" s="29"/>
      <c r="UE84" s="29"/>
      <c r="UF84" s="29"/>
      <c r="UG84" s="29"/>
      <c r="UH84" s="29"/>
      <c r="UI84" s="29"/>
      <c r="UJ84" s="29"/>
      <c r="UK84" s="29"/>
      <c r="UL84" s="29"/>
      <c r="UM84" s="29"/>
      <c r="UN84" s="29"/>
      <c r="UO84" s="29"/>
      <c r="UP84" s="29"/>
      <c r="UQ84" s="29"/>
      <c r="UR84" s="29"/>
      <c r="US84" s="29"/>
      <c r="UT84" s="29"/>
      <c r="UU84" s="29"/>
      <c r="UV84" s="29"/>
      <c r="UW84" s="29"/>
      <c r="UX84" s="29"/>
      <c r="UY84" s="29"/>
      <c r="UZ84" s="29"/>
      <c r="VA84" s="29"/>
      <c r="VB84" s="29"/>
      <c r="VC84" s="29"/>
      <c r="VD84" s="29"/>
      <c r="VE84" s="29"/>
      <c r="VF84" s="29"/>
      <c r="VG84" s="29"/>
      <c r="VH84" s="29"/>
      <c r="VI84" s="29"/>
      <c r="VJ84" s="29"/>
      <c r="VK84" s="29"/>
      <c r="VL84" s="29"/>
      <c r="VM84" s="29"/>
      <c r="VN84" s="29"/>
      <c r="VO84" s="29"/>
      <c r="VP84" s="29"/>
      <c r="VQ84" s="29"/>
      <c r="VR84" s="29"/>
      <c r="VS84" s="29"/>
      <c r="VT84" s="29"/>
      <c r="VU84" s="29"/>
      <c r="VV84" s="29"/>
      <c r="VW84" s="29"/>
      <c r="VX84" s="29"/>
      <c r="VY84" s="29"/>
      <c r="VZ84" s="29"/>
      <c r="WA84" s="29"/>
      <c r="WB84" s="29"/>
      <c r="WC84" s="29"/>
      <c r="WD84" s="29"/>
      <c r="WE84" s="29"/>
      <c r="WF84" s="29"/>
      <c r="WG84" s="29"/>
      <c r="WH84" s="29"/>
      <c r="WI84" s="29"/>
      <c r="WJ84" s="29"/>
      <c r="WK84" s="29"/>
      <c r="WL84" s="29"/>
      <c r="WM84" s="29"/>
      <c r="WN84" s="29"/>
      <c r="WO84" s="29"/>
      <c r="WP84" s="29"/>
      <c r="WQ84" s="29"/>
      <c r="WR84" s="29"/>
      <c r="WS84" s="29"/>
      <c r="WT84" s="29"/>
      <c r="WU84" s="29"/>
      <c r="WV84" s="29"/>
      <c r="WW84" s="29"/>
      <c r="WX84" s="29"/>
      <c r="WY84" s="29"/>
      <c r="WZ84" s="29"/>
      <c r="XA84" s="29"/>
      <c r="XB84" s="29"/>
      <c r="XC84" s="29"/>
      <c r="XD84" s="29"/>
      <c r="XE84" s="29"/>
      <c r="XF84" s="29"/>
      <c r="XG84" s="29"/>
      <c r="XH84" s="29"/>
      <c r="XI84" s="29"/>
      <c r="XJ84" s="29"/>
      <c r="XK84" s="29"/>
      <c r="XL84" s="29"/>
      <c r="XM84" s="29"/>
      <c r="XN84" s="29"/>
      <c r="XO84" s="29"/>
      <c r="XP84" s="29"/>
      <c r="XQ84" s="29"/>
      <c r="XR84" s="29"/>
      <c r="XS84" s="29"/>
      <c r="XT84" s="29"/>
      <c r="XU84" s="29"/>
      <c r="XV84" s="29"/>
      <c r="XW84" s="29"/>
      <c r="XX84" s="29"/>
      <c r="XY84" s="29"/>
      <c r="XZ84" s="29"/>
      <c r="YA84" s="29"/>
      <c r="YB84" s="29"/>
      <c r="YC84" s="29"/>
      <c r="YD84" s="29"/>
      <c r="YE84" s="29"/>
      <c r="YF84" s="29"/>
      <c r="YG84" s="29"/>
      <c r="YH84" s="29"/>
      <c r="YI84" s="29"/>
      <c r="YJ84" s="29"/>
      <c r="YK84" s="29"/>
      <c r="YL84" s="29"/>
      <c r="YM84" s="29"/>
      <c r="YN84" s="29"/>
      <c r="YO84" s="29"/>
      <c r="YP84" s="29"/>
      <c r="YQ84" s="29"/>
      <c r="YR84" s="29"/>
      <c r="YS84" s="29"/>
      <c r="YT84" s="29"/>
      <c r="YU84" s="29"/>
      <c r="YV84" s="29"/>
      <c r="YW84" s="29"/>
      <c r="YX84" s="29"/>
      <c r="YY84" s="29"/>
      <c r="YZ84" s="29"/>
      <c r="ZA84" s="29"/>
      <c r="ZB84" s="29"/>
      <c r="ZC84" s="29"/>
      <c r="ZD84" s="29"/>
      <c r="ZE84" s="29"/>
      <c r="ZF84" s="29"/>
      <c r="ZG84" s="29"/>
      <c r="ZH84" s="29"/>
      <c r="ZI84" s="29"/>
      <c r="ZJ84" s="29"/>
      <c r="ZK84" s="29"/>
      <c r="ZL84" s="29"/>
      <c r="ZM84" s="29"/>
      <c r="ZN84" s="29"/>
      <c r="ZO84" s="29"/>
      <c r="ZP84" s="29"/>
      <c r="ZQ84" s="29"/>
      <c r="ZR84" s="29"/>
      <c r="ZS84" s="29"/>
      <c r="ZT84" s="29"/>
      <c r="ZU84" s="29"/>
      <c r="ZV84" s="29"/>
      <c r="ZW84" s="29"/>
      <c r="ZX84" s="29"/>
      <c r="ZY84" s="29"/>
      <c r="ZZ84" s="29"/>
      <c r="AAA84" s="29"/>
      <c r="AAB84" s="29"/>
      <c r="AAC84" s="29"/>
      <c r="AAD84" s="29"/>
      <c r="AAE84" s="29"/>
      <c r="AAF84" s="29"/>
      <c r="AAG84" s="29"/>
      <c r="AAH84" s="29"/>
      <c r="AAI84" s="29"/>
      <c r="AAJ84" s="29"/>
      <c r="AAK84" s="29"/>
      <c r="AAL84" s="29"/>
      <c r="AAM84" s="29"/>
      <c r="AAN84" s="29"/>
      <c r="AAO84" s="29"/>
      <c r="AAP84" s="29"/>
      <c r="AAQ84" s="29"/>
      <c r="AAR84" s="29"/>
      <c r="AAS84" s="29"/>
      <c r="AAT84" s="29"/>
      <c r="AAU84" s="29"/>
      <c r="AAV84" s="29"/>
      <c r="AAW84" s="29"/>
      <c r="AAX84" s="29"/>
      <c r="AAY84" s="29"/>
      <c r="AAZ84" s="29"/>
      <c r="ABA84" s="29"/>
      <c r="ABB84" s="29"/>
      <c r="ABC84" s="29"/>
      <c r="ABD84" s="29"/>
      <c r="ABE84" s="29"/>
      <c r="ABF84" s="29"/>
      <c r="ABG84" s="29"/>
      <c r="ABH84" s="29"/>
      <c r="ABI84" s="29"/>
      <c r="ABJ84" s="29"/>
      <c r="ABK84" s="29"/>
      <c r="ABL84" s="29"/>
      <c r="ABM84" s="29"/>
      <c r="ABN84" s="29"/>
      <c r="ABO84" s="29"/>
      <c r="ABP84" s="29"/>
      <c r="ABQ84" s="29"/>
      <c r="ABR84" s="29"/>
      <c r="ABS84" s="29"/>
      <c r="ABT84" s="29"/>
      <c r="ABU84" s="29"/>
      <c r="ABV84" s="29"/>
      <c r="ABW84" s="29"/>
      <c r="ABX84" s="29"/>
      <c r="ABY84" s="29"/>
      <c r="ABZ84" s="29"/>
      <c r="ACA84" s="29"/>
      <c r="ACB84" s="29"/>
      <c r="ACC84" s="29"/>
      <c r="ACD84" s="29"/>
      <c r="ACE84" s="29"/>
      <c r="ACF84" s="29"/>
      <c r="ACG84" s="29"/>
      <c r="ACH84" s="29"/>
      <c r="ACI84" s="29"/>
      <c r="ACJ84" s="29"/>
      <c r="ACK84" s="29"/>
      <c r="ACL84" s="29"/>
      <c r="ACM84" s="29"/>
      <c r="ACN84" s="29"/>
      <c r="ACO84" s="29"/>
      <c r="ACP84" s="29"/>
      <c r="ACQ84" s="29"/>
      <c r="ACR84" s="29"/>
      <c r="ACS84" s="29"/>
      <c r="ACT84" s="29"/>
      <c r="ACU84" s="29"/>
      <c r="ACV84" s="29"/>
      <c r="ACW84" s="29"/>
      <c r="ACX84" s="29"/>
      <c r="ACY84" s="29"/>
      <c r="ACZ84" s="29"/>
      <c r="ADA84" s="29"/>
      <c r="ADB84" s="29"/>
      <c r="ADC84" s="29"/>
      <c r="ADD84" s="29"/>
      <c r="ADE84" s="29"/>
      <c r="ADF84" s="29"/>
      <c r="ADG84" s="29"/>
      <c r="ADH84" s="29"/>
      <c r="ADI84" s="29"/>
      <c r="ADJ84" s="29"/>
      <c r="ADK84" s="29"/>
      <c r="ADL84" s="29"/>
      <c r="ADM84" s="29"/>
      <c r="ADN84" s="29"/>
      <c r="ADO84" s="29"/>
      <c r="ADP84" s="29"/>
      <c r="ADQ84" s="29"/>
      <c r="ADR84" s="29"/>
      <c r="ADS84" s="29"/>
      <c r="ADT84" s="29"/>
      <c r="ADU84" s="29"/>
      <c r="ADV84" s="29"/>
      <c r="ADW84" s="29"/>
      <c r="ADX84" s="29"/>
      <c r="ADY84" s="29"/>
      <c r="ADZ84" s="29"/>
      <c r="AEA84" s="29"/>
      <c r="AEB84" s="29"/>
      <c r="AEC84" s="29"/>
      <c r="AED84" s="29"/>
      <c r="AEE84" s="29"/>
      <c r="AEF84" s="29"/>
      <c r="AEG84" s="29"/>
      <c r="AEH84" s="29"/>
      <c r="AEI84" s="29"/>
      <c r="AEJ84" s="29"/>
      <c r="AEK84" s="29"/>
      <c r="AEL84" s="29"/>
      <c r="AEM84" s="29"/>
      <c r="AEN84" s="29"/>
      <c r="AEO84" s="29"/>
      <c r="AEP84" s="29"/>
      <c r="AEQ84" s="29"/>
      <c r="AER84" s="29"/>
      <c r="AES84" s="29"/>
      <c r="AET84" s="29"/>
      <c r="AEU84" s="29"/>
      <c r="AEV84" s="29"/>
      <c r="AEW84" s="29"/>
      <c r="AEX84" s="29"/>
      <c r="AEY84" s="29"/>
      <c r="AEZ84" s="29"/>
      <c r="AFA84" s="29"/>
      <c r="AFB84" s="29"/>
      <c r="AFC84" s="29"/>
      <c r="AFD84" s="29"/>
      <c r="AFE84" s="29"/>
      <c r="AFF84" s="29"/>
      <c r="AFG84" s="29"/>
      <c r="AFH84" s="29"/>
      <c r="AFI84" s="29"/>
      <c r="AFJ84" s="29"/>
      <c r="AFK84" s="29"/>
      <c r="AFL84" s="29"/>
      <c r="AFM84" s="29"/>
      <c r="AFN84" s="29"/>
      <c r="AFO84" s="29"/>
      <c r="AFP84" s="29"/>
      <c r="AFQ84" s="29"/>
      <c r="AFR84" s="29"/>
      <c r="AFS84" s="29"/>
      <c r="AFT84" s="29"/>
      <c r="AFU84" s="29"/>
      <c r="AFV84" s="29"/>
      <c r="AFW84" s="29"/>
      <c r="AFX84" s="29"/>
      <c r="AFY84" s="29"/>
      <c r="AFZ84" s="29"/>
      <c r="AGA84" s="29"/>
      <c r="AGB84" s="29"/>
      <c r="AGC84" s="29"/>
      <c r="AGD84" s="29"/>
      <c r="AGE84" s="29"/>
      <c r="AGF84" s="29"/>
      <c r="AGG84" s="29"/>
      <c r="AGH84" s="29"/>
      <c r="AGI84" s="29"/>
      <c r="AGJ84" s="29"/>
      <c r="AGK84" s="29"/>
      <c r="AGL84" s="29"/>
      <c r="AGM84" s="29"/>
      <c r="AGN84" s="29"/>
      <c r="AGO84" s="29"/>
      <c r="AGP84" s="29"/>
      <c r="AGQ84" s="29"/>
      <c r="AGR84" s="29"/>
      <c r="AGS84" s="29"/>
      <c r="AGT84" s="29"/>
      <c r="AGU84" s="29"/>
      <c r="AGV84" s="29"/>
      <c r="AGW84" s="29"/>
      <c r="AGX84" s="29"/>
      <c r="AGY84" s="29"/>
      <c r="AGZ84" s="29"/>
      <c r="AHA84" s="29"/>
      <c r="AHB84" s="29"/>
      <c r="AHC84" s="29"/>
      <c r="AHD84" s="29"/>
      <c r="AHE84" s="29"/>
      <c r="AHF84" s="29"/>
      <c r="AHG84" s="29"/>
      <c r="AHH84" s="29"/>
      <c r="AHI84" s="29"/>
      <c r="AHJ84" s="29"/>
      <c r="AHK84" s="29"/>
      <c r="AHL84" s="29"/>
      <c r="AHM84" s="29"/>
      <c r="AHN84" s="29"/>
      <c r="AHO84" s="29"/>
      <c r="AHP84" s="29"/>
      <c r="AHQ84" s="29"/>
      <c r="AHR84" s="29"/>
      <c r="AHS84" s="29"/>
      <c r="AHT84" s="29"/>
      <c r="AHU84" s="29"/>
      <c r="AHV84" s="29"/>
      <c r="AHW84" s="29"/>
      <c r="AHX84" s="29"/>
      <c r="AHY84" s="29"/>
      <c r="AHZ84" s="29"/>
      <c r="AIA84" s="29"/>
      <c r="AIB84" s="29"/>
      <c r="AIC84" s="29"/>
      <c r="AID84" s="29"/>
      <c r="AIE84" s="29"/>
      <c r="AIF84" s="29"/>
      <c r="AIG84" s="29"/>
      <c r="AIH84" s="29"/>
      <c r="AII84" s="29"/>
      <c r="AIJ84" s="29"/>
      <c r="AIK84" s="29"/>
      <c r="AIL84" s="29"/>
      <c r="AIM84" s="29"/>
      <c r="AIN84" s="29"/>
      <c r="AIO84" s="29"/>
      <c r="AIP84" s="29"/>
      <c r="AIQ84" s="29"/>
      <c r="AIR84" s="29"/>
      <c r="AIS84" s="29"/>
      <c r="AIT84" s="29"/>
      <c r="AIU84" s="29"/>
      <c r="AIV84" s="29"/>
      <c r="AIW84" s="29"/>
      <c r="AIX84" s="29"/>
      <c r="AIY84" s="29"/>
      <c r="AIZ84" s="29"/>
      <c r="AJA84" s="29"/>
      <c r="AJB84" s="29"/>
      <c r="AJC84" s="29"/>
      <c r="AJD84" s="29"/>
      <c r="AJE84" s="29"/>
      <c r="AJF84" s="29"/>
      <c r="AJG84" s="29"/>
      <c r="AJH84" s="29"/>
      <c r="AJI84" s="29"/>
      <c r="AJJ84" s="29"/>
      <c r="AJK84" s="29"/>
      <c r="AJL84" s="29"/>
      <c r="AJM84" s="29"/>
      <c r="AJN84" s="29"/>
      <c r="AJO84" s="29"/>
      <c r="AJP84" s="29"/>
      <c r="AJQ84" s="29"/>
      <c r="AJR84" s="29"/>
      <c r="AJS84" s="29"/>
      <c r="AJT84" s="29"/>
      <c r="AJU84" s="29"/>
      <c r="AJV84" s="29"/>
      <c r="AJW84" s="29"/>
      <c r="AJX84" s="29"/>
      <c r="AJY84" s="29"/>
      <c r="AJZ84" s="29"/>
      <c r="AKA84" s="29"/>
      <c r="AKB84" s="29"/>
      <c r="AKC84" s="29"/>
      <c r="AKD84" s="29"/>
      <c r="AKE84" s="29"/>
      <c r="AKF84" s="29"/>
      <c r="AKG84" s="29"/>
      <c r="AKH84" s="29"/>
      <c r="AKI84" s="29"/>
      <c r="AKJ84" s="29"/>
      <c r="AKK84" s="29"/>
      <c r="AKL84" s="29"/>
      <c r="AKM84" s="29"/>
      <c r="AKN84" s="29"/>
      <c r="AKO84" s="29"/>
      <c r="AKP84" s="29"/>
      <c r="AKQ84" s="29"/>
      <c r="AKR84" s="29"/>
      <c r="AKS84" s="29"/>
      <c r="AKT84" s="29"/>
      <c r="AKU84" s="29"/>
      <c r="AKV84" s="29"/>
      <c r="AKW84" s="29"/>
      <c r="AKX84" s="29"/>
      <c r="AKY84" s="29"/>
      <c r="AKZ84" s="29"/>
      <c r="ALA84" s="29"/>
      <c r="ALB84" s="29"/>
      <c r="ALC84" s="29"/>
      <c r="ALD84" s="29"/>
      <c r="ALE84" s="29"/>
      <c r="ALF84" s="29"/>
      <c r="ALG84" s="29"/>
      <c r="ALH84" s="29"/>
      <c r="ALI84" s="29"/>
      <c r="ALJ84" s="29"/>
      <c r="ALK84" s="29"/>
      <c r="ALL84" s="29"/>
      <c r="ALM84" s="29"/>
      <c r="ALN84" s="29"/>
      <c r="ALO84" s="29"/>
      <c r="ALP84" s="29"/>
      <c r="ALQ84" s="29"/>
      <c r="ALR84" s="29"/>
      <c r="ALS84" s="29"/>
      <c r="ALT84" s="29"/>
      <c r="ALU84" s="29"/>
      <c r="ALV84" s="29"/>
      <c r="ALW84" s="29"/>
      <c r="ALX84" s="29"/>
      <c r="ALY84" s="29"/>
      <c r="ALZ84" s="29"/>
      <c r="AMA84" s="29"/>
      <c r="AMB84" s="29"/>
      <c r="AMC84" s="29"/>
      <c r="AMD84" s="29"/>
      <c r="AME84" s="29"/>
      <c r="AMF84" s="29"/>
      <c r="AMG84" s="29"/>
      <c r="AMH84" s="29"/>
      <c r="AMI84" s="29"/>
      <c r="AMJ84" s="29"/>
      <c r="AMK84" s="29"/>
    </row>
    <row r="85" spans="1:1025" s="30" customFormat="1">
      <c r="A85" s="43"/>
      <c r="B85" s="44"/>
      <c r="C85" s="44"/>
      <c r="D85" s="72"/>
      <c r="E85" s="72"/>
      <c r="F85" s="72"/>
      <c r="G85" s="72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  <c r="HI85" s="29"/>
      <c r="HJ85" s="29"/>
      <c r="HK85" s="29"/>
      <c r="HL85" s="29"/>
      <c r="HM85" s="29"/>
      <c r="HN85" s="29"/>
      <c r="HO85" s="29"/>
      <c r="HP85" s="29"/>
      <c r="HQ85" s="29"/>
      <c r="HR85" s="29"/>
      <c r="HS85" s="29"/>
      <c r="HT85" s="29"/>
      <c r="HU85" s="29"/>
      <c r="HV85" s="29"/>
      <c r="HW85" s="29"/>
      <c r="HX85" s="29"/>
      <c r="HY85" s="29"/>
      <c r="HZ85" s="29"/>
      <c r="IA85" s="29"/>
      <c r="IB85" s="29"/>
      <c r="IC85" s="29"/>
      <c r="ID85" s="29"/>
      <c r="IE85" s="29"/>
      <c r="IF85" s="29"/>
      <c r="IG85" s="29"/>
      <c r="IH85" s="29"/>
      <c r="II85" s="29"/>
      <c r="IJ85" s="29"/>
      <c r="IK85" s="29"/>
      <c r="IL85" s="29"/>
      <c r="IM85" s="29"/>
      <c r="IN85" s="29"/>
      <c r="IO85" s="29"/>
      <c r="IP85" s="29"/>
      <c r="IQ85" s="29"/>
      <c r="IR85" s="29"/>
      <c r="IS85" s="29"/>
      <c r="IT85" s="29"/>
      <c r="IU85" s="29"/>
      <c r="IV85" s="29"/>
      <c r="IW85" s="29"/>
      <c r="IX85" s="29"/>
      <c r="IY85" s="29"/>
      <c r="IZ85" s="29"/>
      <c r="JA85" s="29"/>
      <c r="JB85" s="29"/>
      <c r="JC85" s="29"/>
      <c r="JD85" s="29"/>
      <c r="JE85" s="29"/>
      <c r="JF85" s="29"/>
      <c r="JG85" s="29"/>
      <c r="JH85" s="29"/>
      <c r="JI85" s="29"/>
      <c r="JJ85" s="29"/>
      <c r="JK85" s="29"/>
      <c r="JL85" s="29"/>
      <c r="JM85" s="29"/>
      <c r="JN85" s="29"/>
      <c r="JO85" s="29"/>
      <c r="JP85" s="29"/>
      <c r="JQ85" s="29"/>
      <c r="JR85" s="29"/>
      <c r="JS85" s="29"/>
      <c r="JT85" s="29"/>
      <c r="JU85" s="29"/>
      <c r="JV85" s="29"/>
      <c r="JW85" s="29"/>
      <c r="JX85" s="29"/>
      <c r="JY85" s="29"/>
      <c r="JZ85" s="29"/>
      <c r="KA85" s="29"/>
      <c r="KB85" s="29"/>
      <c r="KC85" s="29"/>
      <c r="KD85" s="29"/>
      <c r="KE85" s="29"/>
      <c r="KF85" s="29"/>
      <c r="KG85" s="29"/>
      <c r="KH85" s="29"/>
      <c r="KI85" s="29"/>
      <c r="KJ85" s="29"/>
      <c r="KK85" s="29"/>
      <c r="KL85" s="29"/>
      <c r="KM85" s="29"/>
      <c r="KN85" s="29"/>
      <c r="KO85" s="29"/>
      <c r="KP85" s="29"/>
      <c r="KQ85" s="29"/>
      <c r="KR85" s="29"/>
      <c r="KS85" s="29"/>
      <c r="KT85" s="29"/>
      <c r="KU85" s="29"/>
      <c r="KV85" s="29"/>
      <c r="KW85" s="29"/>
      <c r="KX85" s="29"/>
      <c r="KY85" s="29"/>
      <c r="KZ85" s="29"/>
      <c r="LA85" s="29"/>
      <c r="LB85" s="29"/>
      <c r="LC85" s="29"/>
      <c r="LD85" s="29"/>
      <c r="LE85" s="29"/>
      <c r="LF85" s="29"/>
      <c r="LG85" s="29"/>
      <c r="LH85" s="29"/>
      <c r="LI85" s="29"/>
      <c r="LJ85" s="29"/>
      <c r="LK85" s="29"/>
      <c r="LL85" s="29"/>
      <c r="LM85" s="29"/>
      <c r="LN85" s="29"/>
      <c r="LO85" s="29"/>
      <c r="LP85" s="29"/>
      <c r="LQ85" s="29"/>
      <c r="LR85" s="29"/>
      <c r="LS85" s="29"/>
      <c r="LT85" s="29"/>
      <c r="LU85" s="29"/>
      <c r="LV85" s="29"/>
      <c r="LW85" s="29"/>
      <c r="LX85" s="29"/>
      <c r="LY85" s="29"/>
      <c r="LZ85" s="29"/>
      <c r="MA85" s="29"/>
      <c r="MB85" s="29"/>
      <c r="MC85" s="29"/>
      <c r="MD85" s="29"/>
      <c r="ME85" s="29"/>
      <c r="MF85" s="29"/>
      <c r="MG85" s="29"/>
      <c r="MH85" s="29"/>
      <c r="MI85" s="29"/>
      <c r="MJ85" s="29"/>
      <c r="MK85" s="29"/>
      <c r="ML85" s="29"/>
      <c r="MM85" s="29"/>
      <c r="MN85" s="29"/>
      <c r="MO85" s="29"/>
      <c r="MP85" s="29"/>
      <c r="MQ85" s="29"/>
      <c r="MR85" s="29"/>
      <c r="MS85" s="29"/>
      <c r="MT85" s="29"/>
      <c r="MU85" s="29"/>
      <c r="MV85" s="29"/>
      <c r="MW85" s="29"/>
      <c r="MX85" s="29"/>
      <c r="MY85" s="29"/>
      <c r="MZ85" s="29"/>
      <c r="NA85" s="29"/>
      <c r="NB85" s="29"/>
      <c r="NC85" s="29"/>
      <c r="ND85" s="29"/>
      <c r="NE85" s="29"/>
      <c r="NF85" s="29"/>
      <c r="NG85" s="29"/>
      <c r="NH85" s="29"/>
      <c r="NI85" s="29"/>
      <c r="NJ85" s="29"/>
      <c r="NK85" s="29"/>
      <c r="NL85" s="29"/>
      <c r="NM85" s="29"/>
      <c r="NN85" s="29"/>
      <c r="NO85" s="29"/>
      <c r="NP85" s="29"/>
      <c r="NQ85" s="29"/>
      <c r="NR85" s="29"/>
      <c r="NS85" s="29"/>
      <c r="NT85" s="29"/>
      <c r="NU85" s="29"/>
      <c r="NV85" s="29"/>
      <c r="NW85" s="29"/>
      <c r="NX85" s="29"/>
      <c r="NY85" s="29"/>
      <c r="NZ85" s="29"/>
      <c r="OA85" s="29"/>
      <c r="OB85" s="29"/>
      <c r="OC85" s="29"/>
      <c r="OD85" s="29"/>
      <c r="OE85" s="29"/>
      <c r="OF85" s="29"/>
      <c r="OG85" s="29"/>
      <c r="OH85" s="29"/>
      <c r="OI85" s="29"/>
      <c r="OJ85" s="29"/>
      <c r="OK85" s="29"/>
      <c r="OL85" s="29"/>
      <c r="OM85" s="29"/>
      <c r="ON85" s="29"/>
      <c r="OO85" s="29"/>
      <c r="OP85" s="29"/>
      <c r="OQ85" s="29"/>
      <c r="OR85" s="29"/>
      <c r="OS85" s="29"/>
      <c r="OT85" s="29"/>
      <c r="OU85" s="29"/>
      <c r="OV85" s="29"/>
      <c r="OW85" s="29"/>
      <c r="OX85" s="29"/>
      <c r="OY85" s="29"/>
      <c r="OZ85" s="29"/>
      <c r="PA85" s="29"/>
      <c r="PB85" s="29"/>
      <c r="PC85" s="29"/>
      <c r="PD85" s="29"/>
      <c r="PE85" s="29"/>
      <c r="PF85" s="29"/>
      <c r="PG85" s="29"/>
      <c r="PH85" s="29"/>
      <c r="PI85" s="29"/>
      <c r="PJ85" s="29"/>
      <c r="PK85" s="29"/>
      <c r="PL85" s="29"/>
      <c r="PM85" s="29"/>
      <c r="PN85" s="29"/>
      <c r="PO85" s="29"/>
      <c r="PP85" s="29"/>
      <c r="PQ85" s="29"/>
      <c r="PR85" s="29"/>
      <c r="PS85" s="29"/>
      <c r="PT85" s="29"/>
      <c r="PU85" s="29"/>
      <c r="PV85" s="29"/>
      <c r="PW85" s="29"/>
      <c r="PX85" s="29"/>
      <c r="PY85" s="29"/>
      <c r="PZ85" s="29"/>
      <c r="QA85" s="29"/>
      <c r="QB85" s="29"/>
      <c r="QC85" s="29"/>
      <c r="QD85" s="29"/>
      <c r="QE85" s="29"/>
      <c r="QF85" s="29"/>
      <c r="QG85" s="29"/>
      <c r="QH85" s="29"/>
      <c r="QI85" s="29"/>
      <c r="QJ85" s="29"/>
      <c r="QK85" s="29"/>
      <c r="QL85" s="29"/>
      <c r="QM85" s="29"/>
      <c r="QN85" s="29"/>
      <c r="QO85" s="29"/>
      <c r="QP85" s="29"/>
      <c r="QQ85" s="29"/>
      <c r="QR85" s="29"/>
      <c r="QS85" s="29"/>
      <c r="QT85" s="29"/>
      <c r="QU85" s="29"/>
      <c r="QV85" s="29"/>
      <c r="QW85" s="29"/>
      <c r="QX85" s="29"/>
      <c r="QY85" s="29"/>
      <c r="QZ85" s="29"/>
      <c r="RA85" s="29"/>
      <c r="RB85" s="29"/>
      <c r="RC85" s="29"/>
      <c r="RD85" s="29"/>
      <c r="RE85" s="29"/>
      <c r="RF85" s="29"/>
      <c r="RG85" s="29"/>
      <c r="RH85" s="29"/>
      <c r="RI85" s="29"/>
      <c r="RJ85" s="29"/>
      <c r="RK85" s="29"/>
      <c r="RL85" s="29"/>
      <c r="RM85" s="29"/>
      <c r="RN85" s="29"/>
      <c r="RO85" s="29"/>
      <c r="RP85" s="29"/>
      <c r="RQ85" s="29"/>
      <c r="RR85" s="29"/>
      <c r="RS85" s="29"/>
      <c r="RT85" s="29"/>
      <c r="RU85" s="29"/>
      <c r="RV85" s="29"/>
      <c r="RW85" s="29"/>
      <c r="RX85" s="29"/>
      <c r="RY85" s="29"/>
      <c r="RZ85" s="29"/>
      <c r="SA85" s="29"/>
      <c r="SB85" s="29"/>
      <c r="SC85" s="29"/>
      <c r="SD85" s="29"/>
      <c r="SE85" s="29"/>
      <c r="SF85" s="29"/>
      <c r="SG85" s="29"/>
      <c r="SH85" s="29"/>
      <c r="SI85" s="29"/>
      <c r="SJ85" s="29"/>
      <c r="SK85" s="29"/>
      <c r="SL85" s="29"/>
      <c r="SM85" s="29"/>
      <c r="SN85" s="29"/>
      <c r="SO85" s="29"/>
      <c r="SP85" s="29"/>
      <c r="SQ85" s="29"/>
      <c r="SR85" s="29"/>
      <c r="SS85" s="29"/>
      <c r="ST85" s="29"/>
      <c r="SU85" s="29"/>
      <c r="SV85" s="29"/>
      <c r="SW85" s="29"/>
      <c r="SX85" s="29"/>
      <c r="SY85" s="29"/>
      <c r="SZ85" s="29"/>
      <c r="TA85" s="29"/>
      <c r="TB85" s="29"/>
      <c r="TC85" s="29"/>
      <c r="TD85" s="29"/>
      <c r="TE85" s="29"/>
      <c r="TF85" s="29"/>
      <c r="TG85" s="29"/>
      <c r="TH85" s="29"/>
      <c r="TI85" s="29"/>
      <c r="TJ85" s="29"/>
      <c r="TK85" s="29"/>
      <c r="TL85" s="29"/>
      <c r="TM85" s="29"/>
      <c r="TN85" s="29"/>
      <c r="TO85" s="29"/>
      <c r="TP85" s="29"/>
      <c r="TQ85" s="29"/>
      <c r="TR85" s="29"/>
      <c r="TS85" s="29"/>
      <c r="TT85" s="29"/>
      <c r="TU85" s="29"/>
      <c r="TV85" s="29"/>
      <c r="TW85" s="29"/>
      <c r="TX85" s="29"/>
      <c r="TY85" s="29"/>
      <c r="TZ85" s="29"/>
      <c r="UA85" s="29"/>
      <c r="UB85" s="29"/>
      <c r="UC85" s="29"/>
      <c r="UD85" s="29"/>
      <c r="UE85" s="29"/>
      <c r="UF85" s="29"/>
      <c r="UG85" s="29"/>
      <c r="UH85" s="29"/>
      <c r="UI85" s="29"/>
      <c r="UJ85" s="29"/>
      <c r="UK85" s="29"/>
      <c r="UL85" s="29"/>
      <c r="UM85" s="29"/>
      <c r="UN85" s="29"/>
      <c r="UO85" s="29"/>
      <c r="UP85" s="29"/>
      <c r="UQ85" s="29"/>
      <c r="UR85" s="29"/>
      <c r="US85" s="29"/>
      <c r="UT85" s="29"/>
      <c r="UU85" s="29"/>
      <c r="UV85" s="29"/>
      <c r="UW85" s="29"/>
      <c r="UX85" s="29"/>
      <c r="UY85" s="29"/>
      <c r="UZ85" s="29"/>
      <c r="VA85" s="29"/>
      <c r="VB85" s="29"/>
      <c r="VC85" s="29"/>
      <c r="VD85" s="29"/>
      <c r="VE85" s="29"/>
      <c r="VF85" s="29"/>
      <c r="VG85" s="29"/>
      <c r="VH85" s="29"/>
      <c r="VI85" s="29"/>
      <c r="VJ85" s="29"/>
      <c r="VK85" s="29"/>
      <c r="VL85" s="29"/>
      <c r="VM85" s="29"/>
      <c r="VN85" s="29"/>
      <c r="VO85" s="29"/>
      <c r="VP85" s="29"/>
      <c r="VQ85" s="29"/>
      <c r="VR85" s="29"/>
      <c r="VS85" s="29"/>
      <c r="VT85" s="29"/>
      <c r="VU85" s="29"/>
      <c r="VV85" s="29"/>
      <c r="VW85" s="29"/>
      <c r="VX85" s="29"/>
      <c r="VY85" s="29"/>
      <c r="VZ85" s="29"/>
      <c r="WA85" s="29"/>
      <c r="WB85" s="29"/>
      <c r="WC85" s="29"/>
      <c r="WD85" s="29"/>
      <c r="WE85" s="29"/>
      <c r="WF85" s="29"/>
      <c r="WG85" s="29"/>
      <c r="WH85" s="29"/>
      <c r="WI85" s="29"/>
      <c r="WJ85" s="29"/>
      <c r="WK85" s="29"/>
      <c r="WL85" s="29"/>
      <c r="WM85" s="29"/>
      <c r="WN85" s="29"/>
      <c r="WO85" s="29"/>
      <c r="WP85" s="29"/>
      <c r="WQ85" s="29"/>
      <c r="WR85" s="29"/>
      <c r="WS85" s="29"/>
      <c r="WT85" s="29"/>
      <c r="WU85" s="29"/>
      <c r="WV85" s="29"/>
      <c r="WW85" s="29"/>
      <c r="WX85" s="29"/>
      <c r="WY85" s="29"/>
      <c r="WZ85" s="29"/>
      <c r="XA85" s="29"/>
      <c r="XB85" s="29"/>
      <c r="XC85" s="29"/>
      <c r="XD85" s="29"/>
      <c r="XE85" s="29"/>
      <c r="XF85" s="29"/>
      <c r="XG85" s="29"/>
      <c r="XH85" s="29"/>
      <c r="XI85" s="29"/>
      <c r="XJ85" s="29"/>
      <c r="XK85" s="29"/>
      <c r="XL85" s="29"/>
      <c r="XM85" s="29"/>
      <c r="XN85" s="29"/>
      <c r="XO85" s="29"/>
      <c r="XP85" s="29"/>
      <c r="XQ85" s="29"/>
      <c r="XR85" s="29"/>
      <c r="XS85" s="29"/>
      <c r="XT85" s="29"/>
      <c r="XU85" s="29"/>
      <c r="XV85" s="29"/>
      <c r="XW85" s="29"/>
      <c r="XX85" s="29"/>
      <c r="XY85" s="29"/>
      <c r="XZ85" s="29"/>
      <c r="YA85" s="29"/>
      <c r="YB85" s="29"/>
      <c r="YC85" s="29"/>
      <c r="YD85" s="29"/>
      <c r="YE85" s="29"/>
      <c r="YF85" s="29"/>
      <c r="YG85" s="29"/>
      <c r="YH85" s="29"/>
      <c r="YI85" s="29"/>
      <c r="YJ85" s="29"/>
      <c r="YK85" s="29"/>
      <c r="YL85" s="29"/>
      <c r="YM85" s="29"/>
      <c r="YN85" s="29"/>
      <c r="YO85" s="29"/>
      <c r="YP85" s="29"/>
      <c r="YQ85" s="29"/>
      <c r="YR85" s="29"/>
      <c r="YS85" s="29"/>
      <c r="YT85" s="29"/>
      <c r="YU85" s="29"/>
      <c r="YV85" s="29"/>
      <c r="YW85" s="29"/>
      <c r="YX85" s="29"/>
      <c r="YY85" s="29"/>
      <c r="YZ85" s="29"/>
      <c r="ZA85" s="29"/>
      <c r="ZB85" s="29"/>
      <c r="ZC85" s="29"/>
      <c r="ZD85" s="29"/>
      <c r="ZE85" s="29"/>
      <c r="ZF85" s="29"/>
      <c r="ZG85" s="29"/>
      <c r="ZH85" s="29"/>
      <c r="ZI85" s="29"/>
      <c r="ZJ85" s="29"/>
      <c r="ZK85" s="29"/>
      <c r="ZL85" s="29"/>
      <c r="ZM85" s="29"/>
      <c r="ZN85" s="29"/>
      <c r="ZO85" s="29"/>
      <c r="ZP85" s="29"/>
      <c r="ZQ85" s="29"/>
      <c r="ZR85" s="29"/>
      <c r="ZS85" s="29"/>
      <c r="ZT85" s="29"/>
      <c r="ZU85" s="29"/>
      <c r="ZV85" s="29"/>
      <c r="ZW85" s="29"/>
      <c r="ZX85" s="29"/>
      <c r="ZY85" s="29"/>
      <c r="ZZ85" s="29"/>
      <c r="AAA85" s="29"/>
      <c r="AAB85" s="29"/>
      <c r="AAC85" s="29"/>
      <c r="AAD85" s="29"/>
      <c r="AAE85" s="29"/>
      <c r="AAF85" s="29"/>
      <c r="AAG85" s="29"/>
      <c r="AAH85" s="29"/>
      <c r="AAI85" s="29"/>
      <c r="AAJ85" s="29"/>
      <c r="AAK85" s="29"/>
      <c r="AAL85" s="29"/>
      <c r="AAM85" s="29"/>
      <c r="AAN85" s="29"/>
      <c r="AAO85" s="29"/>
      <c r="AAP85" s="29"/>
      <c r="AAQ85" s="29"/>
      <c r="AAR85" s="29"/>
      <c r="AAS85" s="29"/>
      <c r="AAT85" s="29"/>
      <c r="AAU85" s="29"/>
      <c r="AAV85" s="29"/>
      <c r="AAW85" s="29"/>
      <c r="AAX85" s="29"/>
      <c r="AAY85" s="29"/>
      <c r="AAZ85" s="29"/>
      <c r="ABA85" s="29"/>
      <c r="ABB85" s="29"/>
      <c r="ABC85" s="29"/>
      <c r="ABD85" s="29"/>
      <c r="ABE85" s="29"/>
      <c r="ABF85" s="29"/>
      <c r="ABG85" s="29"/>
      <c r="ABH85" s="29"/>
      <c r="ABI85" s="29"/>
      <c r="ABJ85" s="29"/>
      <c r="ABK85" s="29"/>
      <c r="ABL85" s="29"/>
      <c r="ABM85" s="29"/>
      <c r="ABN85" s="29"/>
      <c r="ABO85" s="29"/>
      <c r="ABP85" s="29"/>
      <c r="ABQ85" s="29"/>
      <c r="ABR85" s="29"/>
      <c r="ABS85" s="29"/>
      <c r="ABT85" s="29"/>
      <c r="ABU85" s="29"/>
      <c r="ABV85" s="29"/>
      <c r="ABW85" s="29"/>
      <c r="ABX85" s="29"/>
      <c r="ABY85" s="29"/>
      <c r="ABZ85" s="29"/>
      <c r="ACA85" s="29"/>
      <c r="ACB85" s="29"/>
      <c r="ACC85" s="29"/>
      <c r="ACD85" s="29"/>
      <c r="ACE85" s="29"/>
      <c r="ACF85" s="29"/>
      <c r="ACG85" s="29"/>
      <c r="ACH85" s="29"/>
      <c r="ACI85" s="29"/>
      <c r="ACJ85" s="29"/>
      <c r="ACK85" s="29"/>
      <c r="ACL85" s="29"/>
      <c r="ACM85" s="29"/>
      <c r="ACN85" s="29"/>
      <c r="ACO85" s="29"/>
      <c r="ACP85" s="29"/>
      <c r="ACQ85" s="29"/>
      <c r="ACR85" s="29"/>
      <c r="ACS85" s="29"/>
      <c r="ACT85" s="29"/>
      <c r="ACU85" s="29"/>
      <c r="ACV85" s="29"/>
      <c r="ACW85" s="29"/>
      <c r="ACX85" s="29"/>
      <c r="ACY85" s="29"/>
      <c r="ACZ85" s="29"/>
      <c r="ADA85" s="29"/>
      <c r="ADB85" s="29"/>
      <c r="ADC85" s="29"/>
      <c r="ADD85" s="29"/>
      <c r="ADE85" s="29"/>
      <c r="ADF85" s="29"/>
      <c r="ADG85" s="29"/>
      <c r="ADH85" s="29"/>
      <c r="ADI85" s="29"/>
      <c r="ADJ85" s="29"/>
      <c r="ADK85" s="29"/>
      <c r="ADL85" s="29"/>
      <c r="ADM85" s="29"/>
      <c r="ADN85" s="29"/>
      <c r="ADO85" s="29"/>
      <c r="ADP85" s="29"/>
      <c r="ADQ85" s="29"/>
      <c r="ADR85" s="29"/>
      <c r="ADS85" s="29"/>
      <c r="ADT85" s="29"/>
      <c r="ADU85" s="29"/>
      <c r="ADV85" s="29"/>
      <c r="ADW85" s="29"/>
      <c r="ADX85" s="29"/>
      <c r="ADY85" s="29"/>
      <c r="ADZ85" s="29"/>
      <c r="AEA85" s="29"/>
      <c r="AEB85" s="29"/>
      <c r="AEC85" s="29"/>
      <c r="AED85" s="29"/>
      <c r="AEE85" s="29"/>
      <c r="AEF85" s="29"/>
      <c r="AEG85" s="29"/>
      <c r="AEH85" s="29"/>
      <c r="AEI85" s="29"/>
      <c r="AEJ85" s="29"/>
      <c r="AEK85" s="29"/>
      <c r="AEL85" s="29"/>
      <c r="AEM85" s="29"/>
      <c r="AEN85" s="29"/>
      <c r="AEO85" s="29"/>
      <c r="AEP85" s="29"/>
      <c r="AEQ85" s="29"/>
      <c r="AER85" s="29"/>
      <c r="AES85" s="29"/>
      <c r="AET85" s="29"/>
      <c r="AEU85" s="29"/>
      <c r="AEV85" s="29"/>
      <c r="AEW85" s="29"/>
      <c r="AEX85" s="29"/>
      <c r="AEY85" s="29"/>
      <c r="AEZ85" s="29"/>
      <c r="AFA85" s="29"/>
      <c r="AFB85" s="29"/>
      <c r="AFC85" s="29"/>
      <c r="AFD85" s="29"/>
      <c r="AFE85" s="29"/>
      <c r="AFF85" s="29"/>
      <c r="AFG85" s="29"/>
      <c r="AFH85" s="29"/>
      <c r="AFI85" s="29"/>
      <c r="AFJ85" s="29"/>
      <c r="AFK85" s="29"/>
      <c r="AFL85" s="29"/>
      <c r="AFM85" s="29"/>
      <c r="AFN85" s="29"/>
      <c r="AFO85" s="29"/>
      <c r="AFP85" s="29"/>
      <c r="AFQ85" s="29"/>
      <c r="AFR85" s="29"/>
      <c r="AFS85" s="29"/>
      <c r="AFT85" s="29"/>
      <c r="AFU85" s="29"/>
      <c r="AFV85" s="29"/>
      <c r="AFW85" s="29"/>
      <c r="AFX85" s="29"/>
      <c r="AFY85" s="29"/>
      <c r="AFZ85" s="29"/>
      <c r="AGA85" s="29"/>
      <c r="AGB85" s="29"/>
      <c r="AGC85" s="29"/>
      <c r="AGD85" s="29"/>
      <c r="AGE85" s="29"/>
      <c r="AGF85" s="29"/>
      <c r="AGG85" s="29"/>
      <c r="AGH85" s="29"/>
      <c r="AGI85" s="29"/>
      <c r="AGJ85" s="29"/>
      <c r="AGK85" s="29"/>
      <c r="AGL85" s="29"/>
      <c r="AGM85" s="29"/>
      <c r="AGN85" s="29"/>
      <c r="AGO85" s="29"/>
      <c r="AGP85" s="29"/>
      <c r="AGQ85" s="29"/>
      <c r="AGR85" s="29"/>
      <c r="AGS85" s="29"/>
      <c r="AGT85" s="29"/>
      <c r="AGU85" s="29"/>
      <c r="AGV85" s="29"/>
      <c r="AGW85" s="29"/>
      <c r="AGX85" s="29"/>
      <c r="AGY85" s="29"/>
      <c r="AGZ85" s="29"/>
      <c r="AHA85" s="29"/>
      <c r="AHB85" s="29"/>
      <c r="AHC85" s="29"/>
      <c r="AHD85" s="29"/>
      <c r="AHE85" s="29"/>
      <c r="AHF85" s="29"/>
      <c r="AHG85" s="29"/>
      <c r="AHH85" s="29"/>
      <c r="AHI85" s="29"/>
      <c r="AHJ85" s="29"/>
      <c r="AHK85" s="29"/>
      <c r="AHL85" s="29"/>
      <c r="AHM85" s="29"/>
      <c r="AHN85" s="29"/>
      <c r="AHO85" s="29"/>
      <c r="AHP85" s="29"/>
      <c r="AHQ85" s="29"/>
      <c r="AHR85" s="29"/>
      <c r="AHS85" s="29"/>
      <c r="AHT85" s="29"/>
      <c r="AHU85" s="29"/>
      <c r="AHV85" s="29"/>
      <c r="AHW85" s="29"/>
      <c r="AHX85" s="29"/>
      <c r="AHY85" s="29"/>
      <c r="AHZ85" s="29"/>
      <c r="AIA85" s="29"/>
      <c r="AIB85" s="29"/>
      <c r="AIC85" s="29"/>
      <c r="AID85" s="29"/>
      <c r="AIE85" s="29"/>
      <c r="AIF85" s="29"/>
      <c r="AIG85" s="29"/>
      <c r="AIH85" s="29"/>
      <c r="AII85" s="29"/>
      <c r="AIJ85" s="29"/>
      <c r="AIK85" s="29"/>
      <c r="AIL85" s="29"/>
      <c r="AIM85" s="29"/>
      <c r="AIN85" s="29"/>
      <c r="AIO85" s="29"/>
      <c r="AIP85" s="29"/>
      <c r="AIQ85" s="29"/>
      <c r="AIR85" s="29"/>
      <c r="AIS85" s="29"/>
      <c r="AIT85" s="29"/>
      <c r="AIU85" s="29"/>
      <c r="AIV85" s="29"/>
      <c r="AIW85" s="29"/>
      <c r="AIX85" s="29"/>
      <c r="AIY85" s="29"/>
      <c r="AIZ85" s="29"/>
      <c r="AJA85" s="29"/>
      <c r="AJB85" s="29"/>
      <c r="AJC85" s="29"/>
      <c r="AJD85" s="29"/>
      <c r="AJE85" s="29"/>
      <c r="AJF85" s="29"/>
      <c r="AJG85" s="29"/>
      <c r="AJH85" s="29"/>
      <c r="AJI85" s="29"/>
      <c r="AJJ85" s="29"/>
      <c r="AJK85" s="29"/>
      <c r="AJL85" s="29"/>
      <c r="AJM85" s="29"/>
      <c r="AJN85" s="29"/>
      <c r="AJO85" s="29"/>
      <c r="AJP85" s="29"/>
      <c r="AJQ85" s="29"/>
      <c r="AJR85" s="29"/>
      <c r="AJS85" s="29"/>
      <c r="AJT85" s="29"/>
      <c r="AJU85" s="29"/>
      <c r="AJV85" s="29"/>
      <c r="AJW85" s="29"/>
      <c r="AJX85" s="29"/>
      <c r="AJY85" s="29"/>
      <c r="AJZ85" s="29"/>
      <c r="AKA85" s="29"/>
      <c r="AKB85" s="29"/>
      <c r="AKC85" s="29"/>
      <c r="AKD85" s="29"/>
      <c r="AKE85" s="29"/>
      <c r="AKF85" s="29"/>
      <c r="AKG85" s="29"/>
      <c r="AKH85" s="29"/>
      <c r="AKI85" s="29"/>
      <c r="AKJ85" s="29"/>
      <c r="AKK85" s="29"/>
      <c r="AKL85" s="29"/>
      <c r="AKM85" s="29"/>
      <c r="AKN85" s="29"/>
      <c r="AKO85" s="29"/>
      <c r="AKP85" s="29"/>
      <c r="AKQ85" s="29"/>
      <c r="AKR85" s="29"/>
      <c r="AKS85" s="29"/>
      <c r="AKT85" s="29"/>
      <c r="AKU85" s="29"/>
      <c r="AKV85" s="29"/>
      <c r="AKW85" s="29"/>
      <c r="AKX85" s="29"/>
      <c r="AKY85" s="29"/>
      <c r="AKZ85" s="29"/>
      <c r="ALA85" s="29"/>
      <c r="ALB85" s="29"/>
      <c r="ALC85" s="29"/>
      <c r="ALD85" s="29"/>
      <c r="ALE85" s="29"/>
      <c r="ALF85" s="29"/>
      <c r="ALG85" s="29"/>
      <c r="ALH85" s="29"/>
      <c r="ALI85" s="29"/>
      <c r="ALJ85" s="29"/>
      <c r="ALK85" s="29"/>
      <c r="ALL85" s="29"/>
      <c r="ALM85" s="29"/>
      <c r="ALN85" s="29"/>
      <c r="ALO85" s="29"/>
      <c r="ALP85" s="29"/>
      <c r="ALQ85" s="29"/>
      <c r="ALR85" s="29"/>
      <c r="ALS85" s="29"/>
      <c r="ALT85" s="29"/>
      <c r="ALU85" s="29"/>
      <c r="ALV85" s="29"/>
      <c r="ALW85" s="29"/>
      <c r="ALX85" s="29"/>
      <c r="ALY85" s="29"/>
      <c r="ALZ85" s="29"/>
      <c r="AMA85" s="29"/>
      <c r="AMB85" s="29"/>
      <c r="AMC85" s="29"/>
      <c r="AMD85" s="29"/>
      <c r="AME85" s="29"/>
      <c r="AMF85" s="29"/>
      <c r="AMG85" s="29"/>
      <c r="AMH85" s="29"/>
      <c r="AMI85" s="29"/>
      <c r="AMJ85" s="29"/>
      <c r="AMK85" s="29"/>
    </row>
    <row r="86" spans="1:1025" ht="15.75">
      <c r="A86" s="278" t="s">
        <v>100</v>
      </c>
      <c r="B86" s="278"/>
      <c r="C86" s="278"/>
      <c r="D86" s="278"/>
      <c r="E86" s="278"/>
      <c r="F86" s="278"/>
      <c r="G86" s="278"/>
      <c r="H86" s="45"/>
    </row>
    <row r="87" spans="1:1025" ht="15" customHeight="1">
      <c r="A87" s="245"/>
      <c r="B87" s="467" t="s">
        <v>101</v>
      </c>
      <c r="C87" s="468"/>
      <c r="D87" s="468"/>
      <c r="E87" s="468"/>
      <c r="F87" s="469"/>
      <c r="G87" s="246" t="s">
        <v>18</v>
      </c>
      <c r="H87" s="45"/>
    </row>
    <row r="88" spans="1:1025" ht="15" customHeight="1">
      <c r="A88" s="11" t="s">
        <v>8</v>
      </c>
      <c r="B88" s="307" t="s">
        <v>103</v>
      </c>
      <c r="C88" s="276"/>
      <c r="D88" s="276"/>
      <c r="E88" s="276"/>
      <c r="F88" s="277"/>
      <c r="G88" s="186">
        <f>ROUND(((G34/12)+($G$40/12)+($G$41/12))*(30/30)*0.05,2)</f>
        <v>15.4</v>
      </c>
      <c r="H88" s="45"/>
    </row>
    <row r="89" spans="1:1025" ht="15" customHeight="1">
      <c r="A89" s="11" t="s">
        <v>10</v>
      </c>
      <c r="B89" s="275" t="s">
        <v>29</v>
      </c>
      <c r="C89" s="276"/>
      <c r="D89" s="276"/>
      <c r="E89" s="276"/>
      <c r="F89" s="277"/>
      <c r="G89" s="186">
        <f>ROUND($E$56*G88,2)</f>
        <v>1.23</v>
      </c>
      <c r="H89" s="45"/>
    </row>
    <row r="90" spans="1:1025" ht="15" customHeight="1">
      <c r="A90" s="11" t="s">
        <v>12</v>
      </c>
      <c r="B90" s="275" t="s">
        <v>102</v>
      </c>
      <c r="C90" s="276"/>
      <c r="D90" s="276"/>
      <c r="E90" s="276"/>
      <c r="F90" s="277"/>
      <c r="G90" s="186">
        <f>ROUND((0.08*0.4*SUM(G34+$G$40+$G$41)*0.05),2)</f>
        <v>5.91</v>
      </c>
      <c r="H90" s="46"/>
    </row>
    <row r="91" spans="1:1025" ht="15" customHeight="1">
      <c r="A91" s="11" t="s">
        <v>13</v>
      </c>
      <c r="B91" s="275" t="s">
        <v>104</v>
      </c>
      <c r="C91" s="276"/>
      <c r="D91" s="276"/>
      <c r="E91" s="276"/>
      <c r="F91" s="277"/>
      <c r="G91" s="207">
        <f>ROUND(((7/30)/$G$13)*G34*1,2)</f>
        <v>60.18</v>
      </c>
      <c r="H91" s="45"/>
    </row>
    <row r="92" spans="1:1025" ht="15" customHeight="1">
      <c r="A92" s="11" t="s">
        <v>20</v>
      </c>
      <c r="B92" s="275" t="s">
        <v>106</v>
      </c>
      <c r="C92" s="276"/>
      <c r="D92" s="276"/>
      <c r="E92" s="276"/>
      <c r="F92" s="277"/>
      <c r="G92" s="186">
        <f>ROUND($E$57*G91,2)</f>
        <v>22.15</v>
      </c>
      <c r="H92" s="45"/>
    </row>
    <row r="93" spans="1:1025" s="30" customFormat="1" ht="15.75" customHeight="1">
      <c r="A93" s="113" t="s">
        <v>21</v>
      </c>
      <c r="B93" s="342" t="s">
        <v>105</v>
      </c>
      <c r="C93" s="342"/>
      <c r="D93" s="342"/>
      <c r="E93" s="342"/>
      <c r="F93" s="342"/>
      <c r="G93" s="187">
        <f>ROUND((0.08*0.4*SUM(G34+$G$40+$G$41)*1),2)</f>
        <v>118.29</v>
      </c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  <c r="IM93" s="29"/>
      <c r="IN93" s="29"/>
      <c r="IO93" s="29"/>
      <c r="IP93" s="29"/>
      <c r="IQ93" s="29"/>
      <c r="IR93" s="29"/>
      <c r="IS93" s="29"/>
      <c r="IT93" s="29"/>
      <c r="IU93" s="29"/>
      <c r="IV93" s="29"/>
      <c r="IW93" s="29"/>
      <c r="IX93" s="29"/>
      <c r="IY93" s="29"/>
      <c r="IZ93" s="29"/>
      <c r="JA93" s="29"/>
      <c r="JB93" s="29"/>
      <c r="JC93" s="29"/>
      <c r="JD93" s="29"/>
      <c r="JE93" s="29"/>
      <c r="JF93" s="29"/>
      <c r="JG93" s="29"/>
      <c r="JH93" s="29"/>
      <c r="JI93" s="29"/>
      <c r="JJ93" s="29"/>
      <c r="JK93" s="29"/>
      <c r="JL93" s="29"/>
      <c r="JM93" s="29"/>
      <c r="JN93" s="29"/>
      <c r="JO93" s="29"/>
      <c r="JP93" s="29"/>
      <c r="JQ93" s="29"/>
      <c r="JR93" s="29"/>
      <c r="JS93" s="29"/>
      <c r="JT93" s="29"/>
      <c r="JU93" s="29"/>
      <c r="JV93" s="29"/>
      <c r="JW93" s="29"/>
      <c r="JX93" s="29"/>
      <c r="JY93" s="29"/>
      <c r="JZ93" s="29"/>
      <c r="KA93" s="29"/>
      <c r="KB93" s="29"/>
      <c r="KC93" s="29"/>
      <c r="KD93" s="29"/>
      <c r="KE93" s="29"/>
      <c r="KF93" s="29"/>
      <c r="KG93" s="29"/>
      <c r="KH93" s="29"/>
      <c r="KI93" s="29"/>
      <c r="KJ93" s="29"/>
      <c r="KK93" s="29"/>
      <c r="KL93" s="29"/>
      <c r="KM93" s="29"/>
      <c r="KN93" s="29"/>
      <c r="KO93" s="29"/>
      <c r="KP93" s="29"/>
      <c r="KQ93" s="29"/>
      <c r="KR93" s="29"/>
      <c r="KS93" s="29"/>
      <c r="KT93" s="29"/>
      <c r="KU93" s="29"/>
      <c r="KV93" s="29"/>
      <c r="KW93" s="29"/>
      <c r="KX93" s="29"/>
      <c r="KY93" s="29"/>
      <c r="KZ93" s="29"/>
      <c r="LA93" s="29"/>
      <c r="LB93" s="29"/>
      <c r="LC93" s="29"/>
      <c r="LD93" s="29"/>
      <c r="LE93" s="29"/>
      <c r="LF93" s="29"/>
      <c r="LG93" s="29"/>
      <c r="LH93" s="29"/>
      <c r="LI93" s="29"/>
      <c r="LJ93" s="29"/>
      <c r="LK93" s="29"/>
      <c r="LL93" s="29"/>
      <c r="LM93" s="29"/>
      <c r="LN93" s="29"/>
      <c r="LO93" s="29"/>
      <c r="LP93" s="29"/>
      <c r="LQ93" s="29"/>
      <c r="LR93" s="29"/>
      <c r="LS93" s="29"/>
      <c r="LT93" s="29"/>
      <c r="LU93" s="29"/>
      <c r="LV93" s="29"/>
      <c r="LW93" s="29"/>
      <c r="LX93" s="29"/>
      <c r="LY93" s="29"/>
      <c r="LZ93" s="29"/>
      <c r="MA93" s="29"/>
      <c r="MB93" s="29"/>
      <c r="MC93" s="29"/>
      <c r="MD93" s="29"/>
      <c r="ME93" s="29"/>
      <c r="MF93" s="29"/>
      <c r="MG93" s="29"/>
      <c r="MH93" s="29"/>
      <c r="MI93" s="29"/>
      <c r="MJ93" s="29"/>
      <c r="MK93" s="29"/>
      <c r="ML93" s="29"/>
      <c r="MM93" s="29"/>
      <c r="MN93" s="29"/>
      <c r="MO93" s="29"/>
      <c r="MP93" s="29"/>
      <c r="MQ93" s="29"/>
      <c r="MR93" s="29"/>
      <c r="MS93" s="29"/>
      <c r="MT93" s="29"/>
      <c r="MU93" s="29"/>
      <c r="MV93" s="29"/>
      <c r="MW93" s="29"/>
      <c r="MX93" s="29"/>
      <c r="MY93" s="29"/>
      <c r="MZ93" s="29"/>
      <c r="NA93" s="29"/>
      <c r="NB93" s="29"/>
      <c r="NC93" s="29"/>
      <c r="ND93" s="29"/>
      <c r="NE93" s="29"/>
      <c r="NF93" s="29"/>
      <c r="NG93" s="29"/>
      <c r="NH93" s="29"/>
      <c r="NI93" s="29"/>
      <c r="NJ93" s="29"/>
      <c r="NK93" s="29"/>
      <c r="NL93" s="29"/>
      <c r="NM93" s="29"/>
      <c r="NN93" s="29"/>
      <c r="NO93" s="29"/>
      <c r="NP93" s="29"/>
      <c r="NQ93" s="29"/>
      <c r="NR93" s="29"/>
      <c r="NS93" s="29"/>
      <c r="NT93" s="29"/>
      <c r="NU93" s="29"/>
      <c r="NV93" s="29"/>
      <c r="NW93" s="29"/>
      <c r="NX93" s="29"/>
      <c r="NY93" s="29"/>
      <c r="NZ93" s="29"/>
      <c r="OA93" s="29"/>
      <c r="OB93" s="29"/>
      <c r="OC93" s="29"/>
      <c r="OD93" s="29"/>
      <c r="OE93" s="29"/>
      <c r="OF93" s="29"/>
      <c r="OG93" s="29"/>
      <c r="OH93" s="29"/>
      <c r="OI93" s="29"/>
      <c r="OJ93" s="29"/>
      <c r="OK93" s="29"/>
      <c r="OL93" s="29"/>
      <c r="OM93" s="29"/>
      <c r="ON93" s="29"/>
      <c r="OO93" s="29"/>
      <c r="OP93" s="29"/>
      <c r="OQ93" s="29"/>
      <c r="OR93" s="29"/>
      <c r="OS93" s="29"/>
      <c r="OT93" s="29"/>
      <c r="OU93" s="29"/>
      <c r="OV93" s="29"/>
      <c r="OW93" s="29"/>
      <c r="OX93" s="29"/>
      <c r="OY93" s="29"/>
      <c r="OZ93" s="29"/>
      <c r="PA93" s="29"/>
      <c r="PB93" s="29"/>
      <c r="PC93" s="29"/>
      <c r="PD93" s="29"/>
      <c r="PE93" s="29"/>
      <c r="PF93" s="29"/>
      <c r="PG93" s="29"/>
      <c r="PH93" s="29"/>
      <c r="PI93" s="29"/>
      <c r="PJ93" s="29"/>
      <c r="PK93" s="29"/>
      <c r="PL93" s="29"/>
      <c r="PM93" s="29"/>
      <c r="PN93" s="29"/>
      <c r="PO93" s="29"/>
      <c r="PP93" s="29"/>
      <c r="PQ93" s="29"/>
      <c r="PR93" s="29"/>
      <c r="PS93" s="29"/>
      <c r="PT93" s="29"/>
      <c r="PU93" s="29"/>
      <c r="PV93" s="29"/>
      <c r="PW93" s="29"/>
      <c r="PX93" s="29"/>
      <c r="PY93" s="29"/>
      <c r="PZ93" s="29"/>
      <c r="QA93" s="29"/>
      <c r="QB93" s="29"/>
      <c r="QC93" s="29"/>
      <c r="QD93" s="29"/>
      <c r="QE93" s="29"/>
      <c r="QF93" s="29"/>
      <c r="QG93" s="29"/>
      <c r="QH93" s="29"/>
      <c r="QI93" s="29"/>
      <c r="QJ93" s="29"/>
      <c r="QK93" s="29"/>
      <c r="QL93" s="29"/>
      <c r="QM93" s="29"/>
      <c r="QN93" s="29"/>
      <c r="QO93" s="29"/>
      <c r="QP93" s="29"/>
      <c r="QQ93" s="29"/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  <c r="ADV93" s="29"/>
      <c r="ADW93" s="29"/>
      <c r="ADX93" s="29"/>
      <c r="ADY93" s="29"/>
      <c r="ADZ93" s="29"/>
      <c r="AEA93" s="29"/>
      <c r="AEB93" s="29"/>
      <c r="AEC93" s="29"/>
      <c r="AED93" s="29"/>
      <c r="AEE93" s="29"/>
      <c r="AEF93" s="29"/>
      <c r="AEG93" s="29"/>
      <c r="AEH93" s="29"/>
      <c r="AEI93" s="29"/>
      <c r="AEJ93" s="29"/>
      <c r="AEK93" s="29"/>
      <c r="AEL93" s="29"/>
      <c r="AEM93" s="29"/>
      <c r="AEN93" s="29"/>
      <c r="AEO93" s="29"/>
      <c r="AEP93" s="29"/>
      <c r="AEQ93" s="29"/>
      <c r="AER93" s="29"/>
      <c r="AES93" s="29"/>
      <c r="AET93" s="29"/>
      <c r="AEU93" s="29"/>
      <c r="AEV93" s="29"/>
      <c r="AEW93" s="29"/>
      <c r="AEX93" s="29"/>
      <c r="AEY93" s="29"/>
      <c r="AEZ93" s="29"/>
      <c r="AFA93" s="29"/>
      <c r="AFB93" s="29"/>
      <c r="AFC93" s="29"/>
      <c r="AFD93" s="29"/>
      <c r="AFE93" s="29"/>
      <c r="AFF93" s="29"/>
      <c r="AFG93" s="29"/>
      <c r="AFH93" s="29"/>
      <c r="AFI93" s="29"/>
      <c r="AFJ93" s="29"/>
      <c r="AFK93" s="29"/>
      <c r="AFL93" s="29"/>
      <c r="AFM93" s="29"/>
      <c r="AFN93" s="29"/>
      <c r="AFO93" s="29"/>
      <c r="AFP93" s="29"/>
      <c r="AFQ93" s="29"/>
      <c r="AFR93" s="29"/>
      <c r="AFS93" s="29"/>
      <c r="AFT93" s="29"/>
      <c r="AFU93" s="29"/>
      <c r="AFV93" s="29"/>
      <c r="AFW93" s="29"/>
      <c r="AFX93" s="29"/>
      <c r="AFY93" s="29"/>
      <c r="AFZ93" s="29"/>
      <c r="AGA93" s="29"/>
      <c r="AGB93" s="29"/>
      <c r="AGC93" s="29"/>
      <c r="AGD93" s="29"/>
      <c r="AGE93" s="29"/>
      <c r="AGF93" s="29"/>
      <c r="AGG93" s="29"/>
      <c r="AGH93" s="29"/>
      <c r="AGI93" s="29"/>
      <c r="AGJ93" s="29"/>
      <c r="AGK93" s="29"/>
      <c r="AGL93" s="29"/>
      <c r="AGM93" s="29"/>
      <c r="AGN93" s="29"/>
      <c r="AGO93" s="29"/>
      <c r="AGP93" s="29"/>
      <c r="AGQ93" s="29"/>
      <c r="AGR93" s="29"/>
      <c r="AGS93" s="29"/>
      <c r="AGT93" s="29"/>
      <c r="AGU93" s="29"/>
      <c r="AGV93" s="29"/>
      <c r="AGW93" s="29"/>
      <c r="AGX93" s="29"/>
      <c r="AGY93" s="29"/>
      <c r="AGZ93" s="29"/>
      <c r="AHA93" s="29"/>
      <c r="AHB93" s="29"/>
      <c r="AHC93" s="29"/>
      <c r="AHD93" s="29"/>
      <c r="AHE93" s="29"/>
      <c r="AHF93" s="29"/>
      <c r="AHG93" s="29"/>
      <c r="AHH93" s="29"/>
      <c r="AHI93" s="29"/>
      <c r="AHJ93" s="29"/>
      <c r="AHK93" s="29"/>
      <c r="AHL93" s="29"/>
      <c r="AHM93" s="29"/>
      <c r="AHN93" s="29"/>
      <c r="AHO93" s="29"/>
      <c r="AHP93" s="29"/>
      <c r="AHQ93" s="29"/>
      <c r="AHR93" s="29"/>
      <c r="AHS93" s="29"/>
      <c r="AHT93" s="29"/>
      <c r="AHU93" s="29"/>
      <c r="AHV93" s="29"/>
      <c r="AHW93" s="29"/>
      <c r="AHX93" s="29"/>
      <c r="AHY93" s="29"/>
      <c r="AHZ93" s="29"/>
      <c r="AIA93" s="29"/>
      <c r="AIB93" s="29"/>
      <c r="AIC93" s="29"/>
      <c r="AID93" s="29"/>
      <c r="AIE93" s="29"/>
      <c r="AIF93" s="29"/>
      <c r="AIG93" s="29"/>
      <c r="AIH93" s="29"/>
      <c r="AII93" s="29"/>
      <c r="AIJ93" s="29"/>
      <c r="AIK93" s="29"/>
      <c r="AIL93" s="29"/>
      <c r="AIM93" s="29"/>
      <c r="AIN93" s="29"/>
      <c r="AIO93" s="29"/>
      <c r="AIP93" s="29"/>
      <c r="AIQ93" s="29"/>
      <c r="AIR93" s="29"/>
      <c r="AIS93" s="29"/>
      <c r="AIT93" s="29"/>
      <c r="AIU93" s="29"/>
      <c r="AIV93" s="29"/>
      <c r="AIW93" s="29"/>
      <c r="AIX93" s="29"/>
      <c r="AIY93" s="29"/>
      <c r="AIZ93" s="29"/>
      <c r="AJA93" s="29"/>
      <c r="AJB93" s="29"/>
      <c r="AJC93" s="29"/>
      <c r="AJD93" s="29"/>
      <c r="AJE93" s="29"/>
      <c r="AJF93" s="29"/>
      <c r="AJG93" s="29"/>
      <c r="AJH93" s="29"/>
      <c r="AJI93" s="29"/>
      <c r="AJJ93" s="29"/>
      <c r="AJK93" s="29"/>
      <c r="AJL93" s="29"/>
      <c r="AJM93" s="29"/>
      <c r="AJN93" s="29"/>
      <c r="AJO93" s="29"/>
      <c r="AJP93" s="29"/>
      <c r="AJQ93" s="29"/>
      <c r="AJR93" s="29"/>
      <c r="AJS93" s="29"/>
      <c r="AJT93" s="29"/>
      <c r="AJU93" s="29"/>
      <c r="AJV93" s="29"/>
      <c r="AJW93" s="29"/>
      <c r="AJX93" s="29"/>
      <c r="AJY93" s="29"/>
      <c r="AJZ93" s="29"/>
      <c r="AKA93" s="29"/>
      <c r="AKB93" s="29"/>
      <c r="AKC93" s="29"/>
      <c r="AKD93" s="29"/>
      <c r="AKE93" s="29"/>
      <c r="AKF93" s="29"/>
      <c r="AKG93" s="29"/>
      <c r="AKH93" s="29"/>
      <c r="AKI93" s="29"/>
      <c r="AKJ93" s="29"/>
      <c r="AKK93" s="29"/>
      <c r="AKL93" s="29"/>
      <c r="AKM93" s="29"/>
      <c r="AKN93" s="29"/>
      <c r="AKO93" s="29"/>
      <c r="AKP93" s="29"/>
      <c r="AKQ93" s="29"/>
      <c r="AKR93" s="29"/>
      <c r="AKS93" s="29"/>
      <c r="AKT93" s="29"/>
      <c r="AKU93" s="29"/>
      <c r="AKV93" s="29"/>
      <c r="AKW93" s="29"/>
      <c r="AKX93" s="29"/>
      <c r="AKY93" s="29"/>
      <c r="AKZ93" s="29"/>
      <c r="ALA93" s="29"/>
      <c r="ALB93" s="29"/>
      <c r="ALC93" s="29"/>
      <c r="ALD93" s="29"/>
      <c r="ALE93" s="29"/>
      <c r="ALF93" s="29"/>
      <c r="ALG93" s="29"/>
      <c r="ALH93" s="29"/>
      <c r="ALI93" s="29"/>
      <c r="ALJ93" s="29"/>
      <c r="ALK93" s="29"/>
      <c r="ALL93" s="29"/>
      <c r="ALM93" s="29"/>
      <c r="ALN93" s="29"/>
      <c r="ALO93" s="29"/>
      <c r="ALP93" s="29"/>
      <c r="ALQ93" s="29"/>
      <c r="ALR93" s="29"/>
      <c r="ALS93" s="29"/>
      <c r="ALT93" s="29"/>
      <c r="ALU93" s="29"/>
      <c r="ALV93" s="29"/>
      <c r="ALW93" s="29"/>
      <c r="ALX93" s="29"/>
      <c r="ALY93" s="29"/>
      <c r="ALZ93" s="29"/>
      <c r="AMA93" s="29"/>
      <c r="AMB93" s="29"/>
      <c r="AMC93" s="29"/>
      <c r="AMD93" s="29"/>
      <c r="AME93" s="29"/>
      <c r="AMF93" s="29"/>
      <c r="AMG93" s="29"/>
      <c r="AMH93" s="29"/>
      <c r="AMI93" s="29"/>
      <c r="AMJ93" s="29"/>
      <c r="AMK93" s="29"/>
    </row>
    <row r="94" spans="1:1025" s="45" customFormat="1" ht="16.5" customHeight="1">
      <c r="A94" s="306" t="s">
        <v>211</v>
      </c>
      <c r="B94" s="306"/>
      <c r="C94" s="306"/>
      <c r="D94" s="306"/>
      <c r="E94" s="306"/>
      <c r="F94" s="306"/>
      <c r="G94" s="114">
        <f>SUM(G88:G93)</f>
        <v>223.16000000000003</v>
      </c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  <c r="FF94" s="47"/>
      <c r="FG94" s="47"/>
      <c r="FH94" s="47"/>
      <c r="FI94" s="47"/>
      <c r="FJ94" s="47"/>
      <c r="FK94" s="47"/>
      <c r="FL94" s="47"/>
      <c r="FM94" s="47"/>
      <c r="FN94" s="47"/>
      <c r="FO94" s="47"/>
      <c r="FP94" s="47"/>
      <c r="FQ94" s="47"/>
      <c r="FR94" s="47"/>
      <c r="FS94" s="47"/>
      <c r="FT94" s="47"/>
      <c r="FU94" s="47"/>
      <c r="FV94" s="47"/>
      <c r="FW94" s="47"/>
      <c r="FX94" s="47"/>
      <c r="FY94" s="47"/>
      <c r="FZ94" s="47"/>
      <c r="GA94" s="47"/>
      <c r="GB94" s="47"/>
      <c r="GC94" s="47"/>
      <c r="GD94" s="47"/>
      <c r="GE94" s="47"/>
      <c r="GF94" s="47"/>
      <c r="GG94" s="47"/>
      <c r="GH94" s="47"/>
      <c r="GI94" s="47"/>
      <c r="GJ94" s="47"/>
      <c r="GK94" s="47"/>
      <c r="GL94" s="47"/>
      <c r="GM94" s="47"/>
      <c r="GN94" s="47"/>
      <c r="GO94" s="47"/>
      <c r="GP94" s="47"/>
      <c r="GQ94" s="47"/>
      <c r="GR94" s="47"/>
      <c r="GS94" s="47"/>
      <c r="GT94" s="47"/>
      <c r="GU94" s="47"/>
      <c r="GV94" s="47"/>
      <c r="GW94" s="47"/>
      <c r="GX94" s="47"/>
      <c r="GY94" s="47"/>
      <c r="GZ94" s="47"/>
      <c r="HA94" s="47"/>
      <c r="HB94" s="47"/>
      <c r="HC94" s="47"/>
      <c r="HD94" s="47"/>
      <c r="HE94" s="47"/>
      <c r="HF94" s="47"/>
      <c r="HG94" s="47"/>
      <c r="HH94" s="47"/>
      <c r="HI94" s="47"/>
      <c r="HJ94" s="47"/>
      <c r="HK94" s="47"/>
      <c r="HL94" s="47"/>
      <c r="HM94" s="47"/>
      <c r="HN94" s="47"/>
      <c r="HO94" s="47"/>
      <c r="HP94" s="47"/>
      <c r="HQ94" s="47"/>
      <c r="HR94" s="47"/>
      <c r="HS94" s="47"/>
      <c r="HT94" s="47"/>
      <c r="HU94" s="47"/>
      <c r="HV94" s="47"/>
      <c r="HW94" s="47"/>
      <c r="HX94" s="47"/>
      <c r="HY94" s="47"/>
      <c r="HZ94" s="47"/>
      <c r="IA94" s="47"/>
      <c r="IB94" s="47"/>
      <c r="IC94" s="47"/>
      <c r="ID94" s="47"/>
      <c r="IE94" s="47"/>
      <c r="IF94" s="47"/>
      <c r="IG94" s="47"/>
      <c r="IH94" s="47"/>
      <c r="II94" s="47"/>
      <c r="IJ94" s="47"/>
      <c r="IK94" s="47"/>
      <c r="IL94" s="47"/>
      <c r="IM94" s="47"/>
      <c r="IN94" s="47"/>
      <c r="IO94" s="47"/>
      <c r="IP94" s="47"/>
      <c r="IQ94" s="47"/>
      <c r="IR94" s="47"/>
      <c r="IS94" s="47"/>
      <c r="IT94" s="47"/>
      <c r="IU94" s="47"/>
      <c r="IV94" s="47"/>
      <c r="IW94" s="47"/>
      <c r="IX94" s="47"/>
      <c r="IY94" s="47"/>
      <c r="IZ94" s="47"/>
      <c r="JA94" s="47"/>
      <c r="JB94" s="47"/>
      <c r="JC94" s="47"/>
      <c r="JD94" s="47"/>
      <c r="JE94" s="47"/>
      <c r="JF94" s="47"/>
      <c r="JG94" s="47"/>
      <c r="JH94" s="47"/>
      <c r="JI94" s="47"/>
      <c r="JJ94" s="47"/>
      <c r="JK94" s="47"/>
      <c r="JL94" s="47"/>
      <c r="JM94" s="47"/>
      <c r="JN94" s="47"/>
      <c r="JO94" s="47"/>
      <c r="JP94" s="47"/>
      <c r="JQ94" s="47"/>
      <c r="JR94" s="47"/>
      <c r="JS94" s="47"/>
      <c r="JT94" s="47"/>
      <c r="JU94" s="47"/>
      <c r="JV94" s="47"/>
      <c r="JW94" s="47"/>
      <c r="JX94" s="47"/>
      <c r="JY94" s="47"/>
      <c r="JZ94" s="47"/>
      <c r="KA94" s="47"/>
      <c r="KB94" s="47"/>
      <c r="KC94" s="47"/>
      <c r="KD94" s="47"/>
      <c r="KE94" s="47"/>
      <c r="KF94" s="47"/>
      <c r="KG94" s="47"/>
      <c r="KH94" s="47"/>
      <c r="KI94" s="47"/>
      <c r="KJ94" s="47"/>
      <c r="KK94" s="47"/>
      <c r="KL94" s="47"/>
      <c r="KM94" s="47"/>
      <c r="KN94" s="47"/>
      <c r="KO94" s="47"/>
      <c r="KP94" s="47"/>
      <c r="KQ94" s="47"/>
      <c r="KR94" s="47"/>
      <c r="KS94" s="47"/>
      <c r="KT94" s="47"/>
      <c r="KU94" s="47"/>
      <c r="KV94" s="47"/>
      <c r="KW94" s="47"/>
      <c r="KX94" s="47"/>
      <c r="KY94" s="47"/>
      <c r="KZ94" s="47"/>
      <c r="LA94" s="47"/>
      <c r="LB94" s="47"/>
      <c r="LC94" s="47"/>
      <c r="LD94" s="47"/>
      <c r="LE94" s="47"/>
      <c r="LF94" s="47"/>
      <c r="LG94" s="47"/>
      <c r="LH94" s="47"/>
      <c r="LI94" s="47"/>
      <c r="LJ94" s="47"/>
      <c r="LK94" s="47"/>
      <c r="LL94" s="47"/>
      <c r="LM94" s="47"/>
      <c r="LN94" s="47"/>
      <c r="LO94" s="47"/>
      <c r="LP94" s="47"/>
      <c r="LQ94" s="47"/>
      <c r="LR94" s="47"/>
      <c r="LS94" s="47"/>
      <c r="LT94" s="47"/>
      <c r="LU94" s="47"/>
      <c r="LV94" s="47"/>
      <c r="LW94" s="47"/>
      <c r="LX94" s="47"/>
      <c r="LY94" s="47"/>
      <c r="LZ94" s="47"/>
      <c r="MA94" s="47"/>
      <c r="MB94" s="47"/>
      <c r="MC94" s="47"/>
      <c r="MD94" s="47"/>
      <c r="ME94" s="47"/>
      <c r="MF94" s="47"/>
      <c r="MG94" s="47"/>
      <c r="MH94" s="47"/>
      <c r="MI94" s="47"/>
      <c r="MJ94" s="47"/>
      <c r="MK94" s="47"/>
      <c r="ML94" s="47"/>
      <c r="MM94" s="47"/>
      <c r="MN94" s="47"/>
      <c r="MO94" s="47"/>
      <c r="MP94" s="47"/>
      <c r="MQ94" s="47"/>
      <c r="MR94" s="47"/>
      <c r="MS94" s="47"/>
      <c r="MT94" s="47"/>
      <c r="MU94" s="47"/>
      <c r="MV94" s="47"/>
      <c r="MW94" s="47"/>
      <c r="MX94" s="47"/>
      <c r="MY94" s="47"/>
      <c r="MZ94" s="47"/>
      <c r="NA94" s="47"/>
      <c r="NB94" s="47"/>
      <c r="NC94" s="47"/>
      <c r="ND94" s="47"/>
      <c r="NE94" s="47"/>
      <c r="NF94" s="47"/>
      <c r="NG94" s="47"/>
      <c r="NH94" s="47"/>
      <c r="NI94" s="47"/>
      <c r="NJ94" s="47"/>
      <c r="NK94" s="47"/>
      <c r="NL94" s="47"/>
      <c r="NM94" s="47"/>
      <c r="NN94" s="47"/>
      <c r="NO94" s="47"/>
      <c r="NP94" s="47"/>
      <c r="NQ94" s="47"/>
      <c r="NR94" s="47"/>
      <c r="NS94" s="47"/>
      <c r="NT94" s="47"/>
      <c r="NU94" s="47"/>
      <c r="NV94" s="47"/>
      <c r="NW94" s="47"/>
      <c r="NX94" s="47"/>
      <c r="NY94" s="47"/>
      <c r="NZ94" s="47"/>
      <c r="OA94" s="47"/>
      <c r="OB94" s="47"/>
      <c r="OC94" s="47"/>
      <c r="OD94" s="47"/>
      <c r="OE94" s="47"/>
      <c r="OF94" s="47"/>
      <c r="OG94" s="47"/>
      <c r="OH94" s="47"/>
      <c r="OI94" s="47"/>
      <c r="OJ94" s="47"/>
      <c r="OK94" s="47"/>
      <c r="OL94" s="47"/>
      <c r="OM94" s="47"/>
      <c r="ON94" s="47"/>
      <c r="OO94" s="47"/>
      <c r="OP94" s="47"/>
      <c r="OQ94" s="47"/>
      <c r="OR94" s="47"/>
      <c r="OS94" s="47"/>
      <c r="OT94" s="47"/>
      <c r="OU94" s="47"/>
      <c r="OV94" s="47"/>
      <c r="OW94" s="47"/>
      <c r="OX94" s="47"/>
      <c r="OY94" s="47"/>
      <c r="OZ94" s="47"/>
      <c r="PA94" s="47"/>
      <c r="PB94" s="47"/>
      <c r="PC94" s="47"/>
      <c r="PD94" s="47"/>
      <c r="PE94" s="47"/>
      <c r="PF94" s="47"/>
      <c r="PG94" s="47"/>
      <c r="PH94" s="47"/>
      <c r="PI94" s="47"/>
      <c r="PJ94" s="47"/>
      <c r="PK94" s="47"/>
      <c r="PL94" s="47"/>
      <c r="PM94" s="47"/>
      <c r="PN94" s="47"/>
      <c r="PO94" s="47"/>
      <c r="PP94" s="47"/>
      <c r="PQ94" s="47"/>
      <c r="PR94" s="47"/>
      <c r="PS94" s="47"/>
      <c r="PT94" s="47"/>
      <c r="PU94" s="47"/>
      <c r="PV94" s="47"/>
      <c r="PW94" s="47"/>
      <c r="PX94" s="47"/>
      <c r="PY94" s="47"/>
      <c r="PZ94" s="47"/>
      <c r="QA94" s="47"/>
      <c r="QB94" s="47"/>
      <c r="QC94" s="47"/>
      <c r="QD94" s="47"/>
      <c r="QE94" s="47"/>
      <c r="QF94" s="47"/>
      <c r="QG94" s="47"/>
      <c r="QH94" s="47"/>
      <c r="QI94" s="47"/>
      <c r="QJ94" s="47"/>
      <c r="QK94" s="47"/>
      <c r="QL94" s="47"/>
      <c r="QM94" s="47"/>
      <c r="QN94" s="47"/>
      <c r="QO94" s="47"/>
      <c r="QP94" s="47"/>
      <c r="QQ94" s="47"/>
      <c r="QR94" s="47"/>
      <c r="QS94" s="47"/>
      <c r="QT94" s="47"/>
      <c r="QU94" s="47"/>
      <c r="QV94" s="47"/>
      <c r="QW94" s="47"/>
      <c r="QX94" s="47"/>
      <c r="QY94" s="47"/>
      <c r="QZ94" s="47"/>
      <c r="RA94" s="47"/>
      <c r="RB94" s="47"/>
      <c r="RC94" s="47"/>
      <c r="RD94" s="47"/>
      <c r="RE94" s="47"/>
      <c r="RF94" s="47"/>
      <c r="RG94" s="47"/>
      <c r="RH94" s="47"/>
      <c r="RI94" s="47"/>
      <c r="RJ94" s="47"/>
      <c r="RK94" s="47"/>
      <c r="RL94" s="47"/>
      <c r="RM94" s="47"/>
      <c r="RN94" s="47"/>
      <c r="RO94" s="47"/>
      <c r="RP94" s="47"/>
      <c r="RQ94" s="47"/>
      <c r="RR94" s="47"/>
      <c r="RS94" s="47"/>
      <c r="RT94" s="47"/>
      <c r="RU94" s="47"/>
      <c r="RV94" s="47"/>
      <c r="RW94" s="47"/>
      <c r="RX94" s="47"/>
      <c r="RY94" s="47"/>
      <c r="RZ94" s="47"/>
      <c r="SA94" s="47"/>
      <c r="SB94" s="47"/>
      <c r="SC94" s="47"/>
      <c r="SD94" s="47"/>
      <c r="SE94" s="47"/>
      <c r="SF94" s="47"/>
      <c r="SG94" s="47"/>
      <c r="SH94" s="47"/>
      <c r="SI94" s="47"/>
      <c r="SJ94" s="47"/>
      <c r="SK94" s="47"/>
      <c r="SL94" s="47"/>
      <c r="SM94" s="47"/>
      <c r="SN94" s="47"/>
      <c r="SO94" s="47"/>
      <c r="SP94" s="47"/>
      <c r="SQ94" s="47"/>
      <c r="SR94" s="47"/>
      <c r="SS94" s="47"/>
      <c r="ST94" s="47"/>
      <c r="SU94" s="47"/>
      <c r="SV94" s="47"/>
      <c r="SW94" s="47"/>
      <c r="SX94" s="47"/>
      <c r="SY94" s="47"/>
      <c r="SZ94" s="47"/>
      <c r="TA94" s="47"/>
      <c r="TB94" s="47"/>
      <c r="TC94" s="47"/>
      <c r="TD94" s="47"/>
      <c r="TE94" s="47"/>
      <c r="TF94" s="47"/>
      <c r="TG94" s="47"/>
      <c r="TH94" s="47"/>
      <c r="TI94" s="47"/>
      <c r="TJ94" s="47"/>
      <c r="TK94" s="47"/>
      <c r="TL94" s="47"/>
      <c r="TM94" s="47"/>
      <c r="TN94" s="47"/>
      <c r="TO94" s="47"/>
      <c r="TP94" s="47"/>
      <c r="TQ94" s="47"/>
      <c r="TR94" s="47"/>
      <c r="TS94" s="47"/>
      <c r="TT94" s="47"/>
      <c r="TU94" s="47"/>
      <c r="TV94" s="47"/>
      <c r="TW94" s="47"/>
      <c r="TX94" s="47"/>
      <c r="TY94" s="47"/>
      <c r="TZ94" s="47"/>
      <c r="UA94" s="47"/>
      <c r="UB94" s="47"/>
      <c r="UC94" s="47"/>
      <c r="UD94" s="47"/>
      <c r="UE94" s="47"/>
      <c r="UF94" s="47"/>
      <c r="UG94" s="47"/>
      <c r="UH94" s="47"/>
      <c r="UI94" s="47"/>
      <c r="UJ94" s="47"/>
      <c r="UK94" s="47"/>
      <c r="UL94" s="47"/>
      <c r="UM94" s="47"/>
      <c r="UN94" s="47"/>
      <c r="UO94" s="47"/>
      <c r="UP94" s="47"/>
      <c r="UQ94" s="47"/>
      <c r="UR94" s="47"/>
      <c r="US94" s="47"/>
      <c r="UT94" s="47"/>
      <c r="UU94" s="47"/>
      <c r="UV94" s="47"/>
      <c r="UW94" s="47"/>
      <c r="UX94" s="47"/>
      <c r="UY94" s="47"/>
      <c r="UZ94" s="47"/>
      <c r="VA94" s="47"/>
      <c r="VB94" s="47"/>
      <c r="VC94" s="47"/>
      <c r="VD94" s="47"/>
      <c r="VE94" s="47"/>
      <c r="VF94" s="47"/>
      <c r="VG94" s="47"/>
      <c r="VH94" s="47"/>
      <c r="VI94" s="47"/>
      <c r="VJ94" s="47"/>
      <c r="VK94" s="47"/>
      <c r="VL94" s="47"/>
      <c r="VM94" s="47"/>
      <c r="VN94" s="47"/>
      <c r="VO94" s="47"/>
      <c r="VP94" s="47"/>
      <c r="VQ94" s="47"/>
      <c r="VR94" s="47"/>
      <c r="VS94" s="47"/>
      <c r="VT94" s="47"/>
      <c r="VU94" s="47"/>
      <c r="VV94" s="47"/>
      <c r="VW94" s="47"/>
      <c r="VX94" s="47"/>
      <c r="VY94" s="47"/>
      <c r="VZ94" s="47"/>
      <c r="WA94" s="47"/>
      <c r="WB94" s="47"/>
      <c r="WC94" s="47"/>
      <c r="WD94" s="47"/>
      <c r="WE94" s="47"/>
      <c r="WF94" s="47"/>
      <c r="WG94" s="47"/>
      <c r="WH94" s="47"/>
      <c r="WI94" s="47"/>
      <c r="WJ94" s="47"/>
      <c r="WK94" s="47"/>
      <c r="WL94" s="47"/>
      <c r="WM94" s="47"/>
      <c r="WN94" s="47"/>
      <c r="WO94" s="47"/>
      <c r="WP94" s="47"/>
      <c r="WQ94" s="47"/>
      <c r="WR94" s="47"/>
      <c r="WS94" s="47"/>
      <c r="WT94" s="47"/>
      <c r="WU94" s="47"/>
      <c r="WV94" s="47"/>
      <c r="WW94" s="47"/>
      <c r="WX94" s="47"/>
      <c r="WY94" s="47"/>
      <c r="WZ94" s="47"/>
      <c r="XA94" s="47"/>
      <c r="XB94" s="47"/>
      <c r="XC94" s="47"/>
      <c r="XD94" s="47"/>
      <c r="XE94" s="47"/>
      <c r="XF94" s="47"/>
      <c r="XG94" s="47"/>
      <c r="XH94" s="47"/>
      <c r="XI94" s="47"/>
      <c r="XJ94" s="47"/>
      <c r="XK94" s="47"/>
      <c r="XL94" s="47"/>
      <c r="XM94" s="47"/>
      <c r="XN94" s="47"/>
      <c r="XO94" s="47"/>
      <c r="XP94" s="47"/>
      <c r="XQ94" s="47"/>
      <c r="XR94" s="47"/>
      <c r="XS94" s="47"/>
      <c r="XT94" s="47"/>
      <c r="XU94" s="47"/>
      <c r="XV94" s="47"/>
      <c r="XW94" s="47"/>
      <c r="XX94" s="47"/>
      <c r="XY94" s="47"/>
      <c r="XZ94" s="47"/>
      <c r="YA94" s="47"/>
      <c r="YB94" s="47"/>
      <c r="YC94" s="47"/>
      <c r="YD94" s="47"/>
      <c r="YE94" s="47"/>
      <c r="YF94" s="47"/>
      <c r="YG94" s="47"/>
      <c r="YH94" s="47"/>
      <c r="YI94" s="47"/>
      <c r="YJ94" s="47"/>
      <c r="YK94" s="47"/>
      <c r="YL94" s="47"/>
      <c r="YM94" s="47"/>
      <c r="YN94" s="47"/>
      <c r="YO94" s="47"/>
      <c r="YP94" s="47"/>
      <c r="YQ94" s="47"/>
      <c r="YR94" s="47"/>
      <c r="YS94" s="47"/>
      <c r="YT94" s="47"/>
      <c r="YU94" s="47"/>
      <c r="YV94" s="47"/>
      <c r="YW94" s="47"/>
      <c r="YX94" s="47"/>
      <c r="YY94" s="47"/>
      <c r="YZ94" s="47"/>
      <c r="ZA94" s="47"/>
      <c r="ZB94" s="47"/>
      <c r="ZC94" s="47"/>
      <c r="ZD94" s="47"/>
      <c r="ZE94" s="47"/>
      <c r="ZF94" s="47"/>
      <c r="ZG94" s="47"/>
      <c r="ZH94" s="47"/>
      <c r="ZI94" s="47"/>
      <c r="ZJ94" s="47"/>
      <c r="ZK94" s="47"/>
      <c r="ZL94" s="47"/>
      <c r="ZM94" s="47"/>
      <c r="ZN94" s="47"/>
      <c r="ZO94" s="47"/>
      <c r="ZP94" s="47"/>
      <c r="ZQ94" s="47"/>
      <c r="ZR94" s="47"/>
      <c r="ZS94" s="47"/>
      <c r="ZT94" s="47"/>
      <c r="ZU94" s="47"/>
      <c r="ZV94" s="47"/>
      <c r="ZW94" s="47"/>
      <c r="ZX94" s="47"/>
      <c r="ZY94" s="47"/>
      <c r="ZZ94" s="47"/>
      <c r="AAA94" s="47"/>
      <c r="AAB94" s="47"/>
      <c r="AAC94" s="47"/>
      <c r="AAD94" s="47"/>
      <c r="AAE94" s="47"/>
      <c r="AAF94" s="47"/>
      <c r="AAG94" s="47"/>
      <c r="AAH94" s="47"/>
      <c r="AAI94" s="47"/>
      <c r="AAJ94" s="47"/>
      <c r="AAK94" s="47"/>
      <c r="AAL94" s="47"/>
      <c r="AAM94" s="47"/>
      <c r="AAN94" s="47"/>
      <c r="AAO94" s="47"/>
      <c r="AAP94" s="47"/>
      <c r="AAQ94" s="47"/>
      <c r="AAR94" s="47"/>
      <c r="AAS94" s="47"/>
      <c r="AAT94" s="47"/>
      <c r="AAU94" s="47"/>
      <c r="AAV94" s="47"/>
      <c r="AAW94" s="47"/>
      <c r="AAX94" s="47"/>
      <c r="AAY94" s="47"/>
      <c r="AAZ94" s="47"/>
      <c r="ABA94" s="47"/>
      <c r="ABB94" s="47"/>
      <c r="ABC94" s="47"/>
      <c r="ABD94" s="47"/>
      <c r="ABE94" s="47"/>
      <c r="ABF94" s="47"/>
      <c r="ABG94" s="47"/>
      <c r="ABH94" s="47"/>
      <c r="ABI94" s="47"/>
      <c r="ABJ94" s="47"/>
      <c r="ABK94" s="47"/>
      <c r="ABL94" s="47"/>
      <c r="ABM94" s="47"/>
      <c r="ABN94" s="47"/>
      <c r="ABO94" s="47"/>
      <c r="ABP94" s="47"/>
      <c r="ABQ94" s="47"/>
      <c r="ABR94" s="47"/>
      <c r="ABS94" s="47"/>
      <c r="ABT94" s="47"/>
      <c r="ABU94" s="47"/>
      <c r="ABV94" s="47"/>
      <c r="ABW94" s="47"/>
      <c r="ABX94" s="47"/>
      <c r="ABY94" s="47"/>
      <c r="ABZ94" s="47"/>
      <c r="ACA94" s="47"/>
      <c r="ACB94" s="47"/>
      <c r="ACC94" s="47"/>
      <c r="ACD94" s="47"/>
      <c r="ACE94" s="47"/>
      <c r="ACF94" s="47"/>
      <c r="ACG94" s="47"/>
      <c r="ACH94" s="47"/>
      <c r="ACI94" s="47"/>
      <c r="ACJ94" s="47"/>
      <c r="ACK94" s="47"/>
      <c r="ACL94" s="47"/>
      <c r="ACM94" s="47"/>
      <c r="ACN94" s="47"/>
      <c r="ACO94" s="47"/>
      <c r="ACP94" s="47"/>
      <c r="ACQ94" s="47"/>
      <c r="ACR94" s="47"/>
      <c r="ACS94" s="47"/>
      <c r="ACT94" s="47"/>
      <c r="ACU94" s="47"/>
      <c r="ACV94" s="47"/>
      <c r="ACW94" s="47"/>
      <c r="ACX94" s="47"/>
      <c r="ACY94" s="47"/>
      <c r="ACZ94" s="47"/>
      <c r="ADA94" s="47"/>
      <c r="ADB94" s="47"/>
      <c r="ADC94" s="47"/>
      <c r="ADD94" s="47"/>
      <c r="ADE94" s="47"/>
      <c r="ADF94" s="47"/>
      <c r="ADG94" s="47"/>
      <c r="ADH94" s="47"/>
      <c r="ADI94" s="47"/>
      <c r="ADJ94" s="47"/>
      <c r="ADK94" s="47"/>
      <c r="ADL94" s="47"/>
      <c r="ADM94" s="47"/>
      <c r="ADN94" s="47"/>
      <c r="ADO94" s="47"/>
      <c r="ADP94" s="47"/>
      <c r="ADQ94" s="47"/>
      <c r="ADR94" s="47"/>
      <c r="ADS94" s="47"/>
      <c r="ADT94" s="47"/>
      <c r="ADU94" s="47"/>
      <c r="ADV94" s="47"/>
      <c r="ADW94" s="47"/>
      <c r="ADX94" s="47"/>
      <c r="ADY94" s="47"/>
      <c r="ADZ94" s="47"/>
      <c r="AEA94" s="47"/>
      <c r="AEB94" s="47"/>
      <c r="AEC94" s="47"/>
      <c r="AED94" s="47"/>
      <c r="AEE94" s="47"/>
      <c r="AEF94" s="47"/>
      <c r="AEG94" s="47"/>
      <c r="AEH94" s="47"/>
      <c r="AEI94" s="47"/>
      <c r="AEJ94" s="47"/>
      <c r="AEK94" s="47"/>
      <c r="AEL94" s="47"/>
      <c r="AEM94" s="47"/>
      <c r="AEN94" s="47"/>
      <c r="AEO94" s="47"/>
      <c r="AEP94" s="47"/>
      <c r="AEQ94" s="47"/>
      <c r="AER94" s="47"/>
      <c r="AES94" s="47"/>
      <c r="AET94" s="47"/>
      <c r="AEU94" s="47"/>
      <c r="AEV94" s="47"/>
      <c r="AEW94" s="47"/>
      <c r="AEX94" s="47"/>
      <c r="AEY94" s="47"/>
      <c r="AEZ94" s="47"/>
      <c r="AFA94" s="47"/>
      <c r="AFB94" s="47"/>
      <c r="AFC94" s="47"/>
      <c r="AFD94" s="47"/>
      <c r="AFE94" s="47"/>
      <c r="AFF94" s="47"/>
      <c r="AFG94" s="47"/>
      <c r="AFH94" s="47"/>
      <c r="AFI94" s="47"/>
      <c r="AFJ94" s="47"/>
      <c r="AFK94" s="47"/>
      <c r="AFL94" s="47"/>
      <c r="AFM94" s="47"/>
      <c r="AFN94" s="47"/>
      <c r="AFO94" s="47"/>
      <c r="AFP94" s="47"/>
      <c r="AFQ94" s="47"/>
      <c r="AFR94" s="47"/>
      <c r="AFS94" s="47"/>
      <c r="AFT94" s="47"/>
      <c r="AFU94" s="47"/>
      <c r="AFV94" s="47"/>
      <c r="AFW94" s="47"/>
      <c r="AFX94" s="47"/>
      <c r="AFY94" s="47"/>
      <c r="AFZ94" s="47"/>
      <c r="AGA94" s="47"/>
      <c r="AGB94" s="47"/>
      <c r="AGC94" s="47"/>
      <c r="AGD94" s="47"/>
      <c r="AGE94" s="47"/>
      <c r="AGF94" s="47"/>
      <c r="AGG94" s="47"/>
      <c r="AGH94" s="47"/>
      <c r="AGI94" s="47"/>
      <c r="AGJ94" s="47"/>
      <c r="AGK94" s="47"/>
      <c r="AGL94" s="47"/>
      <c r="AGM94" s="47"/>
      <c r="AGN94" s="47"/>
      <c r="AGO94" s="47"/>
      <c r="AGP94" s="47"/>
      <c r="AGQ94" s="47"/>
      <c r="AGR94" s="47"/>
      <c r="AGS94" s="47"/>
      <c r="AGT94" s="47"/>
      <c r="AGU94" s="47"/>
      <c r="AGV94" s="47"/>
      <c r="AGW94" s="47"/>
      <c r="AGX94" s="47"/>
      <c r="AGY94" s="47"/>
      <c r="AGZ94" s="47"/>
      <c r="AHA94" s="47"/>
      <c r="AHB94" s="47"/>
      <c r="AHC94" s="47"/>
      <c r="AHD94" s="47"/>
      <c r="AHE94" s="47"/>
      <c r="AHF94" s="47"/>
      <c r="AHG94" s="47"/>
      <c r="AHH94" s="47"/>
      <c r="AHI94" s="47"/>
      <c r="AHJ94" s="47"/>
      <c r="AHK94" s="47"/>
      <c r="AHL94" s="47"/>
      <c r="AHM94" s="47"/>
      <c r="AHN94" s="47"/>
      <c r="AHO94" s="47"/>
      <c r="AHP94" s="47"/>
      <c r="AHQ94" s="47"/>
      <c r="AHR94" s="47"/>
      <c r="AHS94" s="47"/>
      <c r="AHT94" s="47"/>
      <c r="AHU94" s="47"/>
      <c r="AHV94" s="47"/>
      <c r="AHW94" s="47"/>
      <c r="AHX94" s="47"/>
      <c r="AHY94" s="47"/>
      <c r="AHZ94" s="47"/>
      <c r="AIA94" s="47"/>
      <c r="AIB94" s="47"/>
      <c r="AIC94" s="47"/>
      <c r="AID94" s="47"/>
      <c r="AIE94" s="47"/>
      <c r="AIF94" s="47"/>
      <c r="AIG94" s="47"/>
      <c r="AIH94" s="47"/>
      <c r="AII94" s="47"/>
      <c r="AIJ94" s="47"/>
      <c r="AIK94" s="47"/>
      <c r="AIL94" s="47"/>
      <c r="AIM94" s="47"/>
      <c r="AIN94" s="47"/>
      <c r="AIO94" s="47"/>
      <c r="AIP94" s="47"/>
      <c r="AIQ94" s="47"/>
      <c r="AIR94" s="47"/>
      <c r="AIS94" s="47"/>
      <c r="AIT94" s="47"/>
      <c r="AIU94" s="47"/>
      <c r="AIV94" s="47"/>
      <c r="AIW94" s="47"/>
      <c r="AIX94" s="47"/>
      <c r="AIY94" s="47"/>
      <c r="AIZ94" s="47"/>
      <c r="AJA94" s="47"/>
      <c r="AJB94" s="47"/>
      <c r="AJC94" s="47"/>
      <c r="AJD94" s="47"/>
      <c r="AJE94" s="47"/>
      <c r="AJF94" s="47"/>
      <c r="AJG94" s="47"/>
      <c r="AJH94" s="47"/>
      <c r="AJI94" s="47"/>
      <c r="AJJ94" s="47"/>
      <c r="AJK94" s="47"/>
      <c r="AJL94" s="47"/>
      <c r="AJM94" s="47"/>
      <c r="AJN94" s="47"/>
      <c r="AJO94" s="47"/>
      <c r="AJP94" s="47"/>
      <c r="AJQ94" s="47"/>
      <c r="AJR94" s="47"/>
      <c r="AJS94" s="47"/>
      <c r="AJT94" s="47"/>
      <c r="AJU94" s="47"/>
      <c r="AJV94" s="47"/>
      <c r="AJW94" s="47"/>
      <c r="AJX94" s="47"/>
      <c r="AJY94" s="47"/>
      <c r="AJZ94" s="47"/>
      <c r="AKA94" s="47"/>
      <c r="AKB94" s="47"/>
      <c r="AKC94" s="47"/>
      <c r="AKD94" s="47"/>
      <c r="AKE94" s="47"/>
      <c r="AKF94" s="47"/>
      <c r="AKG94" s="47"/>
      <c r="AKH94" s="47"/>
      <c r="AKI94" s="47"/>
      <c r="AKJ94" s="47"/>
      <c r="AKK94" s="47"/>
      <c r="AKL94" s="47"/>
      <c r="AKM94" s="47"/>
      <c r="AKN94" s="47"/>
      <c r="AKO94" s="47"/>
      <c r="AKP94" s="47"/>
      <c r="AKQ94" s="47"/>
      <c r="AKR94" s="47"/>
      <c r="AKS94" s="47"/>
      <c r="AKT94" s="47"/>
      <c r="AKU94" s="47"/>
      <c r="AKV94" s="47"/>
      <c r="AKW94" s="47"/>
      <c r="AKX94" s="47"/>
      <c r="AKY94" s="47"/>
      <c r="AKZ94" s="47"/>
      <c r="ALA94" s="47"/>
      <c r="ALB94" s="47"/>
      <c r="ALC94" s="47"/>
      <c r="ALD94" s="47"/>
      <c r="ALE94" s="47"/>
      <c r="ALF94" s="47"/>
      <c r="ALG94" s="47"/>
      <c r="ALH94" s="47"/>
      <c r="ALI94" s="47"/>
      <c r="ALJ94" s="47"/>
      <c r="ALK94" s="47"/>
      <c r="ALL94" s="47"/>
      <c r="ALM94" s="47"/>
      <c r="ALN94" s="47"/>
      <c r="ALO94" s="47"/>
      <c r="ALP94" s="47"/>
      <c r="ALQ94" s="47"/>
      <c r="ALR94" s="47"/>
      <c r="ALS94" s="47"/>
      <c r="ALT94" s="47"/>
      <c r="ALU94" s="47"/>
      <c r="ALV94" s="47"/>
      <c r="ALW94" s="47"/>
      <c r="ALX94" s="47"/>
      <c r="ALY94" s="47"/>
      <c r="ALZ94" s="47"/>
      <c r="AMA94" s="47"/>
      <c r="AMB94" s="47"/>
      <c r="AMC94" s="47"/>
      <c r="AMD94" s="47"/>
      <c r="AME94" s="47"/>
      <c r="AMF94" s="47"/>
      <c r="AMG94" s="47"/>
      <c r="AMH94" s="47"/>
      <c r="AMI94" s="47"/>
      <c r="AMJ94" s="47"/>
      <c r="AMK94" s="47"/>
    </row>
    <row r="95" spans="1:1025" s="45" customFormat="1" ht="16.5" customHeight="1">
      <c r="A95" s="159"/>
      <c r="B95" s="159"/>
      <c r="C95" s="159"/>
      <c r="D95" s="159"/>
      <c r="E95" s="159"/>
      <c r="F95" s="159"/>
      <c r="G95" s="160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47"/>
      <c r="GC95" s="47"/>
      <c r="GD95" s="47"/>
      <c r="GE95" s="47"/>
      <c r="GF95" s="47"/>
      <c r="GG95" s="47"/>
      <c r="GH95" s="47"/>
      <c r="GI95" s="47"/>
      <c r="GJ95" s="47"/>
      <c r="GK95" s="47"/>
      <c r="GL95" s="47"/>
      <c r="GM95" s="47"/>
      <c r="GN95" s="47"/>
      <c r="GO95" s="47"/>
      <c r="GP95" s="47"/>
      <c r="GQ95" s="47"/>
      <c r="GR95" s="47"/>
      <c r="GS95" s="47"/>
      <c r="GT95" s="47"/>
      <c r="GU95" s="47"/>
      <c r="GV95" s="47"/>
      <c r="GW95" s="47"/>
      <c r="GX95" s="47"/>
      <c r="GY95" s="47"/>
      <c r="GZ95" s="47"/>
      <c r="HA95" s="47"/>
      <c r="HB95" s="47"/>
      <c r="HC95" s="47"/>
      <c r="HD95" s="47"/>
      <c r="HE95" s="47"/>
      <c r="HF95" s="47"/>
      <c r="HG95" s="47"/>
      <c r="HH95" s="47"/>
      <c r="HI95" s="47"/>
      <c r="HJ95" s="47"/>
      <c r="HK95" s="47"/>
      <c r="HL95" s="47"/>
      <c r="HM95" s="47"/>
      <c r="HN95" s="47"/>
      <c r="HO95" s="47"/>
      <c r="HP95" s="47"/>
      <c r="HQ95" s="47"/>
      <c r="HR95" s="47"/>
      <c r="HS95" s="47"/>
      <c r="HT95" s="47"/>
      <c r="HU95" s="47"/>
      <c r="HV95" s="47"/>
      <c r="HW95" s="47"/>
      <c r="HX95" s="47"/>
      <c r="HY95" s="47"/>
      <c r="HZ95" s="47"/>
      <c r="IA95" s="47"/>
      <c r="IB95" s="47"/>
      <c r="IC95" s="47"/>
      <c r="ID95" s="47"/>
      <c r="IE95" s="47"/>
      <c r="IF95" s="47"/>
      <c r="IG95" s="47"/>
      <c r="IH95" s="47"/>
      <c r="II95" s="47"/>
      <c r="IJ95" s="47"/>
      <c r="IK95" s="47"/>
      <c r="IL95" s="47"/>
      <c r="IM95" s="47"/>
      <c r="IN95" s="47"/>
      <c r="IO95" s="47"/>
      <c r="IP95" s="47"/>
      <c r="IQ95" s="47"/>
      <c r="IR95" s="47"/>
      <c r="IS95" s="47"/>
      <c r="IT95" s="47"/>
      <c r="IU95" s="47"/>
      <c r="IV95" s="47"/>
      <c r="IW95" s="47"/>
      <c r="IX95" s="47"/>
      <c r="IY95" s="47"/>
      <c r="IZ95" s="47"/>
      <c r="JA95" s="47"/>
      <c r="JB95" s="47"/>
      <c r="JC95" s="47"/>
      <c r="JD95" s="47"/>
      <c r="JE95" s="47"/>
      <c r="JF95" s="47"/>
      <c r="JG95" s="47"/>
      <c r="JH95" s="47"/>
      <c r="JI95" s="47"/>
      <c r="JJ95" s="47"/>
      <c r="JK95" s="47"/>
      <c r="JL95" s="47"/>
      <c r="JM95" s="47"/>
      <c r="JN95" s="47"/>
      <c r="JO95" s="47"/>
      <c r="JP95" s="47"/>
      <c r="JQ95" s="47"/>
      <c r="JR95" s="47"/>
      <c r="JS95" s="47"/>
      <c r="JT95" s="47"/>
      <c r="JU95" s="47"/>
      <c r="JV95" s="47"/>
      <c r="JW95" s="47"/>
      <c r="JX95" s="47"/>
      <c r="JY95" s="47"/>
      <c r="JZ95" s="47"/>
      <c r="KA95" s="47"/>
      <c r="KB95" s="47"/>
      <c r="KC95" s="47"/>
      <c r="KD95" s="47"/>
      <c r="KE95" s="47"/>
      <c r="KF95" s="47"/>
      <c r="KG95" s="47"/>
      <c r="KH95" s="47"/>
      <c r="KI95" s="47"/>
      <c r="KJ95" s="47"/>
      <c r="KK95" s="47"/>
      <c r="KL95" s="47"/>
      <c r="KM95" s="47"/>
      <c r="KN95" s="47"/>
      <c r="KO95" s="47"/>
      <c r="KP95" s="47"/>
      <c r="KQ95" s="47"/>
      <c r="KR95" s="47"/>
      <c r="KS95" s="47"/>
      <c r="KT95" s="47"/>
      <c r="KU95" s="47"/>
      <c r="KV95" s="47"/>
      <c r="KW95" s="47"/>
      <c r="KX95" s="47"/>
      <c r="KY95" s="47"/>
      <c r="KZ95" s="47"/>
      <c r="LA95" s="47"/>
      <c r="LB95" s="47"/>
      <c r="LC95" s="47"/>
      <c r="LD95" s="47"/>
      <c r="LE95" s="47"/>
      <c r="LF95" s="47"/>
      <c r="LG95" s="47"/>
      <c r="LH95" s="47"/>
      <c r="LI95" s="47"/>
      <c r="LJ95" s="47"/>
      <c r="LK95" s="47"/>
      <c r="LL95" s="47"/>
      <c r="LM95" s="47"/>
      <c r="LN95" s="47"/>
      <c r="LO95" s="47"/>
      <c r="LP95" s="47"/>
      <c r="LQ95" s="47"/>
      <c r="LR95" s="47"/>
      <c r="LS95" s="47"/>
      <c r="LT95" s="47"/>
      <c r="LU95" s="47"/>
      <c r="LV95" s="47"/>
      <c r="LW95" s="47"/>
      <c r="LX95" s="47"/>
      <c r="LY95" s="47"/>
      <c r="LZ95" s="47"/>
      <c r="MA95" s="47"/>
      <c r="MB95" s="47"/>
      <c r="MC95" s="47"/>
      <c r="MD95" s="47"/>
      <c r="ME95" s="47"/>
      <c r="MF95" s="47"/>
      <c r="MG95" s="47"/>
      <c r="MH95" s="47"/>
      <c r="MI95" s="47"/>
      <c r="MJ95" s="47"/>
      <c r="MK95" s="47"/>
      <c r="ML95" s="47"/>
      <c r="MM95" s="47"/>
      <c r="MN95" s="47"/>
      <c r="MO95" s="47"/>
      <c r="MP95" s="47"/>
      <c r="MQ95" s="47"/>
      <c r="MR95" s="47"/>
      <c r="MS95" s="47"/>
      <c r="MT95" s="47"/>
      <c r="MU95" s="47"/>
      <c r="MV95" s="47"/>
      <c r="MW95" s="47"/>
      <c r="MX95" s="47"/>
      <c r="MY95" s="47"/>
      <c r="MZ95" s="47"/>
      <c r="NA95" s="47"/>
      <c r="NB95" s="47"/>
      <c r="NC95" s="47"/>
      <c r="ND95" s="47"/>
      <c r="NE95" s="47"/>
      <c r="NF95" s="47"/>
      <c r="NG95" s="47"/>
      <c r="NH95" s="47"/>
      <c r="NI95" s="47"/>
      <c r="NJ95" s="47"/>
      <c r="NK95" s="47"/>
      <c r="NL95" s="47"/>
      <c r="NM95" s="47"/>
      <c r="NN95" s="47"/>
      <c r="NO95" s="47"/>
      <c r="NP95" s="47"/>
      <c r="NQ95" s="47"/>
      <c r="NR95" s="47"/>
      <c r="NS95" s="47"/>
      <c r="NT95" s="47"/>
      <c r="NU95" s="47"/>
      <c r="NV95" s="47"/>
      <c r="NW95" s="47"/>
      <c r="NX95" s="47"/>
      <c r="NY95" s="47"/>
      <c r="NZ95" s="47"/>
      <c r="OA95" s="47"/>
      <c r="OB95" s="47"/>
      <c r="OC95" s="47"/>
      <c r="OD95" s="47"/>
      <c r="OE95" s="47"/>
      <c r="OF95" s="47"/>
      <c r="OG95" s="47"/>
      <c r="OH95" s="47"/>
      <c r="OI95" s="47"/>
      <c r="OJ95" s="47"/>
      <c r="OK95" s="47"/>
      <c r="OL95" s="47"/>
      <c r="OM95" s="47"/>
      <c r="ON95" s="47"/>
      <c r="OO95" s="47"/>
      <c r="OP95" s="47"/>
      <c r="OQ95" s="47"/>
      <c r="OR95" s="47"/>
      <c r="OS95" s="47"/>
      <c r="OT95" s="47"/>
      <c r="OU95" s="47"/>
      <c r="OV95" s="47"/>
      <c r="OW95" s="47"/>
      <c r="OX95" s="47"/>
      <c r="OY95" s="47"/>
      <c r="OZ95" s="47"/>
      <c r="PA95" s="47"/>
      <c r="PB95" s="47"/>
      <c r="PC95" s="47"/>
      <c r="PD95" s="47"/>
      <c r="PE95" s="47"/>
      <c r="PF95" s="47"/>
      <c r="PG95" s="47"/>
      <c r="PH95" s="47"/>
      <c r="PI95" s="47"/>
      <c r="PJ95" s="47"/>
      <c r="PK95" s="47"/>
      <c r="PL95" s="47"/>
      <c r="PM95" s="47"/>
      <c r="PN95" s="47"/>
      <c r="PO95" s="47"/>
      <c r="PP95" s="47"/>
      <c r="PQ95" s="47"/>
      <c r="PR95" s="47"/>
      <c r="PS95" s="47"/>
      <c r="PT95" s="47"/>
      <c r="PU95" s="47"/>
      <c r="PV95" s="47"/>
      <c r="PW95" s="47"/>
      <c r="PX95" s="47"/>
      <c r="PY95" s="47"/>
      <c r="PZ95" s="47"/>
      <c r="QA95" s="47"/>
      <c r="QB95" s="47"/>
      <c r="QC95" s="47"/>
      <c r="QD95" s="47"/>
      <c r="QE95" s="47"/>
      <c r="QF95" s="47"/>
      <c r="QG95" s="47"/>
      <c r="QH95" s="47"/>
      <c r="QI95" s="47"/>
      <c r="QJ95" s="47"/>
      <c r="QK95" s="47"/>
      <c r="QL95" s="47"/>
      <c r="QM95" s="47"/>
      <c r="QN95" s="47"/>
      <c r="QO95" s="47"/>
      <c r="QP95" s="47"/>
      <c r="QQ95" s="47"/>
      <c r="QR95" s="47"/>
      <c r="QS95" s="47"/>
      <c r="QT95" s="47"/>
      <c r="QU95" s="47"/>
      <c r="QV95" s="47"/>
      <c r="QW95" s="47"/>
      <c r="QX95" s="47"/>
      <c r="QY95" s="47"/>
      <c r="QZ95" s="47"/>
      <c r="RA95" s="47"/>
      <c r="RB95" s="47"/>
      <c r="RC95" s="47"/>
      <c r="RD95" s="47"/>
      <c r="RE95" s="47"/>
      <c r="RF95" s="47"/>
      <c r="RG95" s="47"/>
      <c r="RH95" s="47"/>
      <c r="RI95" s="47"/>
      <c r="RJ95" s="47"/>
      <c r="RK95" s="47"/>
      <c r="RL95" s="47"/>
      <c r="RM95" s="47"/>
      <c r="RN95" s="47"/>
      <c r="RO95" s="47"/>
      <c r="RP95" s="47"/>
      <c r="RQ95" s="47"/>
      <c r="RR95" s="47"/>
      <c r="RS95" s="47"/>
      <c r="RT95" s="47"/>
      <c r="RU95" s="47"/>
      <c r="RV95" s="47"/>
      <c r="RW95" s="47"/>
      <c r="RX95" s="47"/>
      <c r="RY95" s="47"/>
      <c r="RZ95" s="47"/>
      <c r="SA95" s="47"/>
      <c r="SB95" s="47"/>
      <c r="SC95" s="47"/>
      <c r="SD95" s="47"/>
      <c r="SE95" s="47"/>
      <c r="SF95" s="47"/>
      <c r="SG95" s="47"/>
      <c r="SH95" s="47"/>
      <c r="SI95" s="47"/>
      <c r="SJ95" s="47"/>
      <c r="SK95" s="47"/>
      <c r="SL95" s="47"/>
      <c r="SM95" s="47"/>
      <c r="SN95" s="47"/>
      <c r="SO95" s="47"/>
      <c r="SP95" s="47"/>
      <c r="SQ95" s="47"/>
      <c r="SR95" s="47"/>
      <c r="SS95" s="47"/>
      <c r="ST95" s="47"/>
      <c r="SU95" s="47"/>
      <c r="SV95" s="47"/>
      <c r="SW95" s="47"/>
      <c r="SX95" s="47"/>
      <c r="SY95" s="47"/>
      <c r="SZ95" s="47"/>
      <c r="TA95" s="47"/>
      <c r="TB95" s="47"/>
      <c r="TC95" s="47"/>
      <c r="TD95" s="47"/>
      <c r="TE95" s="47"/>
      <c r="TF95" s="47"/>
      <c r="TG95" s="47"/>
      <c r="TH95" s="47"/>
      <c r="TI95" s="47"/>
      <c r="TJ95" s="47"/>
      <c r="TK95" s="47"/>
      <c r="TL95" s="47"/>
      <c r="TM95" s="47"/>
      <c r="TN95" s="47"/>
      <c r="TO95" s="47"/>
      <c r="TP95" s="47"/>
      <c r="TQ95" s="47"/>
      <c r="TR95" s="47"/>
      <c r="TS95" s="47"/>
      <c r="TT95" s="47"/>
      <c r="TU95" s="47"/>
      <c r="TV95" s="47"/>
      <c r="TW95" s="47"/>
      <c r="TX95" s="47"/>
      <c r="TY95" s="47"/>
      <c r="TZ95" s="47"/>
      <c r="UA95" s="47"/>
      <c r="UB95" s="47"/>
      <c r="UC95" s="47"/>
      <c r="UD95" s="47"/>
      <c r="UE95" s="47"/>
      <c r="UF95" s="47"/>
      <c r="UG95" s="47"/>
      <c r="UH95" s="47"/>
      <c r="UI95" s="47"/>
      <c r="UJ95" s="47"/>
      <c r="UK95" s="47"/>
      <c r="UL95" s="47"/>
      <c r="UM95" s="47"/>
      <c r="UN95" s="47"/>
      <c r="UO95" s="47"/>
      <c r="UP95" s="47"/>
      <c r="UQ95" s="47"/>
      <c r="UR95" s="47"/>
      <c r="US95" s="47"/>
      <c r="UT95" s="47"/>
      <c r="UU95" s="47"/>
      <c r="UV95" s="47"/>
      <c r="UW95" s="47"/>
      <c r="UX95" s="47"/>
      <c r="UY95" s="47"/>
      <c r="UZ95" s="47"/>
      <c r="VA95" s="47"/>
      <c r="VB95" s="47"/>
      <c r="VC95" s="47"/>
      <c r="VD95" s="47"/>
      <c r="VE95" s="47"/>
      <c r="VF95" s="47"/>
      <c r="VG95" s="47"/>
      <c r="VH95" s="47"/>
      <c r="VI95" s="47"/>
      <c r="VJ95" s="47"/>
      <c r="VK95" s="47"/>
      <c r="VL95" s="47"/>
      <c r="VM95" s="47"/>
      <c r="VN95" s="47"/>
      <c r="VO95" s="47"/>
      <c r="VP95" s="47"/>
      <c r="VQ95" s="47"/>
      <c r="VR95" s="47"/>
      <c r="VS95" s="47"/>
      <c r="VT95" s="47"/>
      <c r="VU95" s="47"/>
      <c r="VV95" s="47"/>
      <c r="VW95" s="47"/>
      <c r="VX95" s="47"/>
      <c r="VY95" s="47"/>
      <c r="VZ95" s="47"/>
      <c r="WA95" s="47"/>
      <c r="WB95" s="47"/>
      <c r="WC95" s="47"/>
      <c r="WD95" s="47"/>
      <c r="WE95" s="47"/>
      <c r="WF95" s="47"/>
      <c r="WG95" s="47"/>
      <c r="WH95" s="47"/>
      <c r="WI95" s="47"/>
      <c r="WJ95" s="47"/>
      <c r="WK95" s="47"/>
      <c r="WL95" s="47"/>
      <c r="WM95" s="47"/>
      <c r="WN95" s="47"/>
      <c r="WO95" s="47"/>
      <c r="WP95" s="47"/>
      <c r="WQ95" s="47"/>
      <c r="WR95" s="47"/>
      <c r="WS95" s="47"/>
      <c r="WT95" s="47"/>
      <c r="WU95" s="47"/>
      <c r="WV95" s="47"/>
      <c r="WW95" s="47"/>
      <c r="WX95" s="47"/>
      <c r="WY95" s="47"/>
      <c r="WZ95" s="47"/>
      <c r="XA95" s="47"/>
      <c r="XB95" s="47"/>
      <c r="XC95" s="47"/>
      <c r="XD95" s="47"/>
      <c r="XE95" s="47"/>
      <c r="XF95" s="47"/>
      <c r="XG95" s="47"/>
      <c r="XH95" s="47"/>
      <c r="XI95" s="47"/>
      <c r="XJ95" s="47"/>
      <c r="XK95" s="47"/>
      <c r="XL95" s="47"/>
      <c r="XM95" s="47"/>
      <c r="XN95" s="47"/>
      <c r="XO95" s="47"/>
      <c r="XP95" s="47"/>
      <c r="XQ95" s="47"/>
      <c r="XR95" s="47"/>
      <c r="XS95" s="47"/>
      <c r="XT95" s="47"/>
      <c r="XU95" s="47"/>
      <c r="XV95" s="47"/>
      <c r="XW95" s="47"/>
      <c r="XX95" s="47"/>
      <c r="XY95" s="47"/>
      <c r="XZ95" s="47"/>
      <c r="YA95" s="47"/>
      <c r="YB95" s="47"/>
      <c r="YC95" s="47"/>
      <c r="YD95" s="47"/>
      <c r="YE95" s="47"/>
      <c r="YF95" s="47"/>
      <c r="YG95" s="47"/>
      <c r="YH95" s="47"/>
      <c r="YI95" s="47"/>
      <c r="YJ95" s="47"/>
      <c r="YK95" s="47"/>
      <c r="YL95" s="47"/>
      <c r="YM95" s="47"/>
      <c r="YN95" s="47"/>
      <c r="YO95" s="47"/>
      <c r="YP95" s="47"/>
      <c r="YQ95" s="47"/>
      <c r="YR95" s="47"/>
      <c r="YS95" s="47"/>
      <c r="YT95" s="47"/>
      <c r="YU95" s="47"/>
      <c r="YV95" s="47"/>
      <c r="YW95" s="47"/>
      <c r="YX95" s="47"/>
      <c r="YY95" s="47"/>
      <c r="YZ95" s="47"/>
      <c r="ZA95" s="47"/>
      <c r="ZB95" s="47"/>
      <c r="ZC95" s="47"/>
      <c r="ZD95" s="47"/>
      <c r="ZE95" s="47"/>
      <c r="ZF95" s="47"/>
      <c r="ZG95" s="47"/>
      <c r="ZH95" s="47"/>
      <c r="ZI95" s="47"/>
      <c r="ZJ95" s="47"/>
      <c r="ZK95" s="47"/>
      <c r="ZL95" s="47"/>
      <c r="ZM95" s="47"/>
      <c r="ZN95" s="47"/>
      <c r="ZO95" s="47"/>
      <c r="ZP95" s="47"/>
      <c r="ZQ95" s="47"/>
      <c r="ZR95" s="47"/>
      <c r="ZS95" s="47"/>
      <c r="ZT95" s="47"/>
      <c r="ZU95" s="47"/>
      <c r="ZV95" s="47"/>
      <c r="ZW95" s="47"/>
      <c r="ZX95" s="47"/>
      <c r="ZY95" s="47"/>
      <c r="ZZ95" s="47"/>
      <c r="AAA95" s="47"/>
      <c r="AAB95" s="47"/>
      <c r="AAC95" s="47"/>
      <c r="AAD95" s="47"/>
      <c r="AAE95" s="47"/>
      <c r="AAF95" s="47"/>
      <c r="AAG95" s="47"/>
      <c r="AAH95" s="47"/>
      <c r="AAI95" s="47"/>
      <c r="AAJ95" s="47"/>
      <c r="AAK95" s="47"/>
      <c r="AAL95" s="47"/>
      <c r="AAM95" s="47"/>
      <c r="AAN95" s="47"/>
      <c r="AAO95" s="47"/>
      <c r="AAP95" s="47"/>
      <c r="AAQ95" s="47"/>
      <c r="AAR95" s="47"/>
      <c r="AAS95" s="47"/>
      <c r="AAT95" s="47"/>
      <c r="AAU95" s="47"/>
      <c r="AAV95" s="47"/>
      <c r="AAW95" s="47"/>
      <c r="AAX95" s="47"/>
      <c r="AAY95" s="47"/>
      <c r="AAZ95" s="47"/>
      <c r="ABA95" s="47"/>
      <c r="ABB95" s="47"/>
      <c r="ABC95" s="47"/>
      <c r="ABD95" s="47"/>
      <c r="ABE95" s="47"/>
      <c r="ABF95" s="47"/>
      <c r="ABG95" s="47"/>
      <c r="ABH95" s="47"/>
      <c r="ABI95" s="47"/>
      <c r="ABJ95" s="47"/>
      <c r="ABK95" s="47"/>
      <c r="ABL95" s="47"/>
      <c r="ABM95" s="47"/>
      <c r="ABN95" s="47"/>
      <c r="ABO95" s="47"/>
      <c r="ABP95" s="47"/>
      <c r="ABQ95" s="47"/>
      <c r="ABR95" s="47"/>
      <c r="ABS95" s="47"/>
      <c r="ABT95" s="47"/>
      <c r="ABU95" s="47"/>
      <c r="ABV95" s="47"/>
      <c r="ABW95" s="47"/>
      <c r="ABX95" s="47"/>
      <c r="ABY95" s="47"/>
      <c r="ABZ95" s="47"/>
      <c r="ACA95" s="47"/>
      <c r="ACB95" s="47"/>
      <c r="ACC95" s="47"/>
      <c r="ACD95" s="47"/>
      <c r="ACE95" s="47"/>
      <c r="ACF95" s="47"/>
      <c r="ACG95" s="47"/>
      <c r="ACH95" s="47"/>
      <c r="ACI95" s="47"/>
      <c r="ACJ95" s="47"/>
      <c r="ACK95" s="47"/>
      <c r="ACL95" s="47"/>
      <c r="ACM95" s="47"/>
      <c r="ACN95" s="47"/>
      <c r="ACO95" s="47"/>
      <c r="ACP95" s="47"/>
      <c r="ACQ95" s="47"/>
      <c r="ACR95" s="47"/>
      <c r="ACS95" s="47"/>
      <c r="ACT95" s="47"/>
      <c r="ACU95" s="47"/>
      <c r="ACV95" s="47"/>
      <c r="ACW95" s="47"/>
      <c r="ACX95" s="47"/>
      <c r="ACY95" s="47"/>
      <c r="ACZ95" s="47"/>
      <c r="ADA95" s="47"/>
      <c r="ADB95" s="47"/>
      <c r="ADC95" s="47"/>
      <c r="ADD95" s="47"/>
      <c r="ADE95" s="47"/>
      <c r="ADF95" s="47"/>
      <c r="ADG95" s="47"/>
      <c r="ADH95" s="47"/>
      <c r="ADI95" s="47"/>
      <c r="ADJ95" s="47"/>
      <c r="ADK95" s="47"/>
      <c r="ADL95" s="47"/>
      <c r="ADM95" s="47"/>
      <c r="ADN95" s="47"/>
      <c r="ADO95" s="47"/>
      <c r="ADP95" s="47"/>
      <c r="ADQ95" s="47"/>
      <c r="ADR95" s="47"/>
      <c r="ADS95" s="47"/>
      <c r="ADT95" s="47"/>
      <c r="ADU95" s="47"/>
      <c r="ADV95" s="47"/>
      <c r="ADW95" s="47"/>
      <c r="ADX95" s="47"/>
      <c r="ADY95" s="47"/>
      <c r="ADZ95" s="47"/>
      <c r="AEA95" s="47"/>
      <c r="AEB95" s="47"/>
      <c r="AEC95" s="47"/>
      <c r="AED95" s="47"/>
      <c r="AEE95" s="47"/>
      <c r="AEF95" s="47"/>
      <c r="AEG95" s="47"/>
      <c r="AEH95" s="47"/>
      <c r="AEI95" s="47"/>
      <c r="AEJ95" s="47"/>
      <c r="AEK95" s="47"/>
      <c r="AEL95" s="47"/>
      <c r="AEM95" s="47"/>
      <c r="AEN95" s="47"/>
      <c r="AEO95" s="47"/>
      <c r="AEP95" s="47"/>
      <c r="AEQ95" s="47"/>
      <c r="AER95" s="47"/>
      <c r="AES95" s="47"/>
      <c r="AET95" s="47"/>
      <c r="AEU95" s="47"/>
      <c r="AEV95" s="47"/>
      <c r="AEW95" s="47"/>
      <c r="AEX95" s="47"/>
      <c r="AEY95" s="47"/>
      <c r="AEZ95" s="47"/>
      <c r="AFA95" s="47"/>
      <c r="AFB95" s="47"/>
      <c r="AFC95" s="47"/>
      <c r="AFD95" s="47"/>
      <c r="AFE95" s="47"/>
      <c r="AFF95" s="47"/>
      <c r="AFG95" s="47"/>
      <c r="AFH95" s="47"/>
      <c r="AFI95" s="47"/>
      <c r="AFJ95" s="47"/>
      <c r="AFK95" s="47"/>
      <c r="AFL95" s="47"/>
      <c r="AFM95" s="47"/>
      <c r="AFN95" s="47"/>
      <c r="AFO95" s="47"/>
      <c r="AFP95" s="47"/>
      <c r="AFQ95" s="47"/>
      <c r="AFR95" s="47"/>
      <c r="AFS95" s="47"/>
      <c r="AFT95" s="47"/>
      <c r="AFU95" s="47"/>
      <c r="AFV95" s="47"/>
      <c r="AFW95" s="47"/>
      <c r="AFX95" s="47"/>
      <c r="AFY95" s="47"/>
      <c r="AFZ95" s="47"/>
      <c r="AGA95" s="47"/>
      <c r="AGB95" s="47"/>
      <c r="AGC95" s="47"/>
      <c r="AGD95" s="47"/>
      <c r="AGE95" s="47"/>
      <c r="AGF95" s="47"/>
      <c r="AGG95" s="47"/>
      <c r="AGH95" s="47"/>
      <c r="AGI95" s="47"/>
      <c r="AGJ95" s="47"/>
      <c r="AGK95" s="47"/>
      <c r="AGL95" s="47"/>
      <c r="AGM95" s="47"/>
      <c r="AGN95" s="47"/>
      <c r="AGO95" s="47"/>
      <c r="AGP95" s="47"/>
      <c r="AGQ95" s="47"/>
      <c r="AGR95" s="47"/>
      <c r="AGS95" s="47"/>
      <c r="AGT95" s="47"/>
      <c r="AGU95" s="47"/>
      <c r="AGV95" s="47"/>
      <c r="AGW95" s="47"/>
      <c r="AGX95" s="47"/>
      <c r="AGY95" s="47"/>
      <c r="AGZ95" s="47"/>
      <c r="AHA95" s="47"/>
      <c r="AHB95" s="47"/>
      <c r="AHC95" s="47"/>
      <c r="AHD95" s="47"/>
      <c r="AHE95" s="47"/>
      <c r="AHF95" s="47"/>
      <c r="AHG95" s="47"/>
      <c r="AHH95" s="47"/>
      <c r="AHI95" s="47"/>
      <c r="AHJ95" s="47"/>
      <c r="AHK95" s="47"/>
      <c r="AHL95" s="47"/>
      <c r="AHM95" s="47"/>
      <c r="AHN95" s="47"/>
      <c r="AHO95" s="47"/>
      <c r="AHP95" s="47"/>
      <c r="AHQ95" s="47"/>
      <c r="AHR95" s="47"/>
      <c r="AHS95" s="47"/>
      <c r="AHT95" s="47"/>
      <c r="AHU95" s="47"/>
      <c r="AHV95" s="47"/>
      <c r="AHW95" s="47"/>
      <c r="AHX95" s="47"/>
      <c r="AHY95" s="47"/>
      <c r="AHZ95" s="47"/>
      <c r="AIA95" s="47"/>
      <c r="AIB95" s="47"/>
      <c r="AIC95" s="47"/>
      <c r="AID95" s="47"/>
      <c r="AIE95" s="47"/>
      <c r="AIF95" s="47"/>
      <c r="AIG95" s="47"/>
      <c r="AIH95" s="47"/>
      <c r="AII95" s="47"/>
      <c r="AIJ95" s="47"/>
      <c r="AIK95" s="47"/>
      <c r="AIL95" s="47"/>
      <c r="AIM95" s="47"/>
      <c r="AIN95" s="47"/>
      <c r="AIO95" s="47"/>
      <c r="AIP95" s="47"/>
      <c r="AIQ95" s="47"/>
      <c r="AIR95" s="47"/>
      <c r="AIS95" s="47"/>
      <c r="AIT95" s="47"/>
      <c r="AIU95" s="47"/>
      <c r="AIV95" s="47"/>
      <c r="AIW95" s="47"/>
      <c r="AIX95" s="47"/>
      <c r="AIY95" s="47"/>
      <c r="AIZ95" s="47"/>
      <c r="AJA95" s="47"/>
      <c r="AJB95" s="47"/>
      <c r="AJC95" s="47"/>
      <c r="AJD95" s="47"/>
      <c r="AJE95" s="47"/>
      <c r="AJF95" s="47"/>
      <c r="AJG95" s="47"/>
      <c r="AJH95" s="47"/>
      <c r="AJI95" s="47"/>
      <c r="AJJ95" s="47"/>
      <c r="AJK95" s="47"/>
      <c r="AJL95" s="47"/>
      <c r="AJM95" s="47"/>
      <c r="AJN95" s="47"/>
      <c r="AJO95" s="47"/>
      <c r="AJP95" s="47"/>
      <c r="AJQ95" s="47"/>
      <c r="AJR95" s="47"/>
      <c r="AJS95" s="47"/>
      <c r="AJT95" s="47"/>
      <c r="AJU95" s="47"/>
      <c r="AJV95" s="47"/>
      <c r="AJW95" s="47"/>
      <c r="AJX95" s="47"/>
      <c r="AJY95" s="47"/>
      <c r="AJZ95" s="47"/>
      <c r="AKA95" s="47"/>
      <c r="AKB95" s="47"/>
      <c r="AKC95" s="47"/>
      <c r="AKD95" s="47"/>
      <c r="AKE95" s="47"/>
      <c r="AKF95" s="47"/>
      <c r="AKG95" s="47"/>
      <c r="AKH95" s="47"/>
      <c r="AKI95" s="47"/>
      <c r="AKJ95" s="47"/>
      <c r="AKK95" s="47"/>
      <c r="AKL95" s="47"/>
      <c r="AKM95" s="47"/>
      <c r="AKN95" s="47"/>
      <c r="AKO95" s="47"/>
      <c r="AKP95" s="47"/>
      <c r="AKQ95" s="47"/>
      <c r="AKR95" s="47"/>
      <c r="AKS95" s="47"/>
      <c r="AKT95" s="47"/>
      <c r="AKU95" s="47"/>
      <c r="AKV95" s="47"/>
      <c r="AKW95" s="47"/>
      <c r="AKX95" s="47"/>
      <c r="AKY95" s="47"/>
      <c r="AKZ95" s="47"/>
      <c r="ALA95" s="47"/>
      <c r="ALB95" s="47"/>
      <c r="ALC95" s="47"/>
      <c r="ALD95" s="47"/>
      <c r="ALE95" s="47"/>
      <c r="ALF95" s="47"/>
      <c r="ALG95" s="47"/>
      <c r="ALH95" s="47"/>
      <c r="ALI95" s="47"/>
      <c r="ALJ95" s="47"/>
      <c r="ALK95" s="47"/>
      <c r="ALL95" s="47"/>
      <c r="ALM95" s="47"/>
      <c r="ALN95" s="47"/>
      <c r="ALO95" s="47"/>
      <c r="ALP95" s="47"/>
      <c r="ALQ95" s="47"/>
      <c r="ALR95" s="47"/>
      <c r="ALS95" s="47"/>
      <c r="ALT95" s="47"/>
      <c r="ALU95" s="47"/>
      <c r="ALV95" s="47"/>
      <c r="ALW95" s="47"/>
      <c r="ALX95" s="47"/>
      <c r="ALY95" s="47"/>
      <c r="ALZ95" s="47"/>
      <c r="AMA95" s="47"/>
      <c r="AMB95" s="47"/>
      <c r="AMC95" s="47"/>
      <c r="AMD95" s="47"/>
      <c r="AME95" s="47"/>
      <c r="AMF95" s="47"/>
      <c r="AMG95" s="47"/>
      <c r="AMH95" s="47"/>
      <c r="AMI95" s="47"/>
      <c r="AMJ95" s="47"/>
      <c r="AMK95" s="47"/>
    </row>
    <row r="96" spans="1:1025" s="45" customFormat="1" ht="17.25" customHeight="1">
      <c r="A96" s="112"/>
      <c r="B96" s="112"/>
      <c r="C96" s="112"/>
      <c r="D96" s="129"/>
      <c r="E96" s="129"/>
      <c r="F96" s="129"/>
      <c r="G96" s="129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/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  <c r="HG96" s="47"/>
      <c r="HH96" s="47"/>
      <c r="HI96" s="47"/>
      <c r="HJ96" s="47"/>
      <c r="HK96" s="47"/>
      <c r="HL96" s="47"/>
      <c r="HM96" s="47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/>
      <c r="IJ96" s="47"/>
      <c r="IK96" s="47"/>
      <c r="IL96" s="47"/>
      <c r="IM96" s="47"/>
      <c r="IN96" s="47"/>
      <c r="IO96" s="47"/>
      <c r="IP96" s="47"/>
      <c r="IQ96" s="47"/>
      <c r="IR96" s="47"/>
      <c r="IS96" s="47"/>
      <c r="IT96" s="47"/>
      <c r="IU96" s="47"/>
      <c r="IV96" s="47"/>
      <c r="IW96" s="47"/>
      <c r="IX96" s="47"/>
      <c r="IY96" s="47"/>
      <c r="IZ96" s="47"/>
      <c r="JA96" s="47"/>
      <c r="JB96" s="47"/>
      <c r="JC96" s="47"/>
      <c r="JD96" s="47"/>
      <c r="JE96" s="47"/>
      <c r="JF96" s="47"/>
      <c r="JG96" s="47"/>
      <c r="JH96" s="47"/>
      <c r="JI96" s="47"/>
      <c r="JJ96" s="47"/>
      <c r="JK96" s="47"/>
      <c r="JL96" s="47"/>
      <c r="JM96" s="47"/>
      <c r="JN96" s="47"/>
      <c r="JO96" s="47"/>
      <c r="JP96" s="47"/>
      <c r="JQ96" s="47"/>
      <c r="JR96" s="47"/>
      <c r="JS96" s="47"/>
      <c r="JT96" s="47"/>
      <c r="JU96" s="47"/>
      <c r="JV96" s="47"/>
      <c r="JW96" s="47"/>
      <c r="JX96" s="47"/>
      <c r="JY96" s="47"/>
      <c r="JZ96" s="47"/>
      <c r="KA96" s="47"/>
      <c r="KB96" s="47"/>
      <c r="KC96" s="47"/>
      <c r="KD96" s="47"/>
      <c r="KE96" s="47"/>
      <c r="KF96" s="47"/>
      <c r="KG96" s="47"/>
      <c r="KH96" s="47"/>
      <c r="KI96" s="47"/>
      <c r="KJ96" s="47"/>
      <c r="KK96" s="47"/>
      <c r="KL96" s="47"/>
      <c r="KM96" s="47"/>
      <c r="KN96" s="47"/>
      <c r="KO96" s="47"/>
      <c r="KP96" s="47"/>
      <c r="KQ96" s="47"/>
      <c r="KR96" s="47"/>
      <c r="KS96" s="47"/>
      <c r="KT96" s="47"/>
      <c r="KU96" s="47"/>
      <c r="KV96" s="47"/>
      <c r="KW96" s="47"/>
      <c r="KX96" s="47"/>
      <c r="KY96" s="47"/>
      <c r="KZ96" s="47"/>
      <c r="LA96" s="47"/>
      <c r="LB96" s="47"/>
      <c r="LC96" s="47"/>
      <c r="LD96" s="47"/>
      <c r="LE96" s="47"/>
      <c r="LF96" s="47"/>
      <c r="LG96" s="47"/>
      <c r="LH96" s="47"/>
      <c r="LI96" s="47"/>
      <c r="LJ96" s="47"/>
      <c r="LK96" s="47"/>
      <c r="LL96" s="47"/>
      <c r="LM96" s="47"/>
      <c r="LN96" s="47"/>
      <c r="LO96" s="47"/>
      <c r="LP96" s="47"/>
      <c r="LQ96" s="47"/>
      <c r="LR96" s="47"/>
      <c r="LS96" s="47"/>
      <c r="LT96" s="47"/>
      <c r="LU96" s="47"/>
      <c r="LV96" s="47"/>
      <c r="LW96" s="47"/>
      <c r="LX96" s="47"/>
      <c r="LY96" s="47"/>
      <c r="LZ96" s="47"/>
      <c r="MA96" s="47"/>
      <c r="MB96" s="47"/>
      <c r="MC96" s="47"/>
      <c r="MD96" s="47"/>
      <c r="ME96" s="47"/>
      <c r="MF96" s="47"/>
      <c r="MG96" s="47"/>
      <c r="MH96" s="47"/>
      <c r="MI96" s="47"/>
      <c r="MJ96" s="47"/>
      <c r="MK96" s="47"/>
      <c r="ML96" s="47"/>
      <c r="MM96" s="47"/>
      <c r="MN96" s="47"/>
      <c r="MO96" s="47"/>
      <c r="MP96" s="47"/>
      <c r="MQ96" s="47"/>
      <c r="MR96" s="47"/>
      <c r="MS96" s="47"/>
      <c r="MT96" s="47"/>
      <c r="MU96" s="47"/>
      <c r="MV96" s="47"/>
      <c r="MW96" s="47"/>
      <c r="MX96" s="47"/>
      <c r="MY96" s="47"/>
      <c r="MZ96" s="47"/>
      <c r="NA96" s="47"/>
      <c r="NB96" s="47"/>
      <c r="NC96" s="47"/>
      <c r="ND96" s="47"/>
      <c r="NE96" s="47"/>
      <c r="NF96" s="47"/>
      <c r="NG96" s="47"/>
      <c r="NH96" s="47"/>
      <c r="NI96" s="47"/>
      <c r="NJ96" s="47"/>
      <c r="NK96" s="47"/>
      <c r="NL96" s="47"/>
      <c r="NM96" s="47"/>
      <c r="NN96" s="47"/>
      <c r="NO96" s="47"/>
      <c r="NP96" s="47"/>
      <c r="NQ96" s="47"/>
      <c r="NR96" s="47"/>
      <c r="NS96" s="47"/>
      <c r="NT96" s="47"/>
      <c r="NU96" s="47"/>
      <c r="NV96" s="47"/>
      <c r="NW96" s="47"/>
      <c r="NX96" s="47"/>
      <c r="NY96" s="47"/>
      <c r="NZ96" s="47"/>
      <c r="OA96" s="47"/>
      <c r="OB96" s="47"/>
      <c r="OC96" s="47"/>
      <c r="OD96" s="47"/>
      <c r="OE96" s="47"/>
      <c r="OF96" s="47"/>
      <c r="OG96" s="47"/>
      <c r="OH96" s="47"/>
      <c r="OI96" s="47"/>
      <c r="OJ96" s="47"/>
      <c r="OK96" s="47"/>
      <c r="OL96" s="47"/>
      <c r="OM96" s="47"/>
      <c r="ON96" s="47"/>
      <c r="OO96" s="47"/>
      <c r="OP96" s="47"/>
      <c r="OQ96" s="47"/>
      <c r="OR96" s="47"/>
      <c r="OS96" s="47"/>
      <c r="OT96" s="47"/>
      <c r="OU96" s="47"/>
      <c r="OV96" s="47"/>
      <c r="OW96" s="47"/>
      <c r="OX96" s="47"/>
      <c r="OY96" s="47"/>
      <c r="OZ96" s="47"/>
      <c r="PA96" s="47"/>
      <c r="PB96" s="47"/>
      <c r="PC96" s="47"/>
      <c r="PD96" s="47"/>
      <c r="PE96" s="47"/>
      <c r="PF96" s="47"/>
      <c r="PG96" s="47"/>
      <c r="PH96" s="47"/>
      <c r="PI96" s="47"/>
      <c r="PJ96" s="47"/>
      <c r="PK96" s="47"/>
      <c r="PL96" s="47"/>
      <c r="PM96" s="47"/>
      <c r="PN96" s="47"/>
      <c r="PO96" s="47"/>
      <c r="PP96" s="47"/>
      <c r="PQ96" s="47"/>
      <c r="PR96" s="47"/>
      <c r="PS96" s="47"/>
      <c r="PT96" s="47"/>
      <c r="PU96" s="47"/>
      <c r="PV96" s="47"/>
      <c r="PW96" s="47"/>
      <c r="PX96" s="47"/>
      <c r="PY96" s="47"/>
      <c r="PZ96" s="47"/>
      <c r="QA96" s="47"/>
      <c r="QB96" s="47"/>
      <c r="QC96" s="47"/>
      <c r="QD96" s="47"/>
      <c r="QE96" s="47"/>
      <c r="QF96" s="47"/>
      <c r="QG96" s="47"/>
      <c r="QH96" s="47"/>
      <c r="QI96" s="47"/>
      <c r="QJ96" s="47"/>
      <c r="QK96" s="47"/>
      <c r="QL96" s="47"/>
      <c r="QM96" s="47"/>
      <c r="QN96" s="47"/>
      <c r="QO96" s="47"/>
      <c r="QP96" s="47"/>
      <c r="QQ96" s="47"/>
      <c r="QR96" s="47"/>
      <c r="QS96" s="47"/>
      <c r="QT96" s="47"/>
      <c r="QU96" s="47"/>
      <c r="QV96" s="47"/>
      <c r="QW96" s="47"/>
      <c r="QX96" s="47"/>
      <c r="QY96" s="47"/>
      <c r="QZ96" s="47"/>
      <c r="RA96" s="47"/>
      <c r="RB96" s="47"/>
      <c r="RC96" s="47"/>
      <c r="RD96" s="47"/>
      <c r="RE96" s="47"/>
      <c r="RF96" s="47"/>
      <c r="RG96" s="47"/>
      <c r="RH96" s="47"/>
      <c r="RI96" s="47"/>
      <c r="RJ96" s="47"/>
      <c r="RK96" s="47"/>
      <c r="RL96" s="47"/>
      <c r="RM96" s="47"/>
      <c r="RN96" s="47"/>
      <c r="RO96" s="47"/>
      <c r="RP96" s="47"/>
      <c r="RQ96" s="47"/>
      <c r="RR96" s="47"/>
      <c r="RS96" s="47"/>
      <c r="RT96" s="47"/>
      <c r="RU96" s="47"/>
      <c r="RV96" s="47"/>
      <c r="RW96" s="47"/>
      <c r="RX96" s="47"/>
      <c r="RY96" s="47"/>
      <c r="RZ96" s="47"/>
      <c r="SA96" s="47"/>
      <c r="SB96" s="47"/>
      <c r="SC96" s="47"/>
      <c r="SD96" s="47"/>
      <c r="SE96" s="47"/>
      <c r="SF96" s="47"/>
      <c r="SG96" s="47"/>
      <c r="SH96" s="47"/>
      <c r="SI96" s="47"/>
      <c r="SJ96" s="47"/>
      <c r="SK96" s="47"/>
      <c r="SL96" s="47"/>
      <c r="SM96" s="47"/>
      <c r="SN96" s="47"/>
      <c r="SO96" s="47"/>
      <c r="SP96" s="47"/>
      <c r="SQ96" s="47"/>
      <c r="SR96" s="47"/>
      <c r="SS96" s="47"/>
      <c r="ST96" s="47"/>
      <c r="SU96" s="47"/>
      <c r="SV96" s="47"/>
      <c r="SW96" s="47"/>
      <c r="SX96" s="47"/>
      <c r="SY96" s="47"/>
      <c r="SZ96" s="47"/>
      <c r="TA96" s="47"/>
      <c r="TB96" s="47"/>
      <c r="TC96" s="47"/>
      <c r="TD96" s="47"/>
      <c r="TE96" s="47"/>
      <c r="TF96" s="47"/>
      <c r="TG96" s="47"/>
      <c r="TH96" s="47"/>
      <c r="TI96" s="47"/>
      <c r="TJ96" s="47"/>
      <c r="TK96" s="47"/>
      <c r="TL96" s="47"/>
      <c r="TM96" s="47"/>
      <c r="TN96" s="47"/>
      <c r="TO96" s="47"/>
      <c r="TP96" s="47"/>
      <c r="TQ96" s="47"/>
      <c r="TR96" s="47"/>
      <c r="TS96" s="47"/>
      <c r="TT96" s="47"/>
      <c r="TU96" s="47"/>
      <c r="TV96" s="47"/>
      <c r="TW96" s="47"/>
      <c r="TX96" s="47"/>
      <c r="TY96" s="47"/>
      <c r="TZ96" s="47"/>
      <c r="UA96" s="47"/>
      <c r="UB96" s="47"/>
      <c r="UC96" s="47"/>
      <c r="UD96" s="47"/>
      <c r="UE96" s="47"/>
      <c r="UF96" s="47"/>
      <c r="UG96" s="47"/>
      <c r="UH96" s="47"/>
      <c r="UI96" s="47"/>
      <c r="UJ96" s="47"/>
      <c r="UK96" s="47"/>
      <c r="UL96" s="47"/>
      <c r="UM96" s="47"/>
      <c r="UN96" s="47"/>
      <c r="UO96" s="47"/>
      <c r="UP96" s="47"/>
      <c r="UQ96" s="47"/>
      <c r="UR96" s="47"/>
      <c r="US96" s="47"/>
      <c r="UT96" s="47"/>
      <c r="UU96" s="47"/>
      <c r="UV96" s="47"/>
      <c r="UW96" s="47"/>
      <c r="UX96" s="47"/>
      <c r="UY96" s="47"/>
      <c r="UZ96" s="47"/>
      <c r="VA96" s="47"/>
      <c r="VB96" s="47"/>
      <c r="VC96" s="47"/>
      <c r="VD96" s="47"/>
      <c r="VE96" s="47"/>
      <c r="VF96" s="47"/>
      <c r="VG96" s="47"/>
      <c r="VH96" s="47"/>
      <c r="VI96" s="47"/>
      <c r="VJ96" s="47"/>
      <c r="VK96" s="47"/>
      <c r="VL96" s="47"/>
      <c r="VM96" s="47"/>
      <c r="VN96" s="47"/>
      <c r="VO96" s="47"/>
      <c r="VP96" s="47"/>
      <c r="VQ96" s="47"/>
      <c r="VR96" s="47"/>
      <c r="VS96" s="47"/>
      <c r="VT96" s="47"/>
      <c r="VU96" s="47"/>
      <c r="VV96" s="47"/>
      <c r="VW96" s="47"/>
      <c r="VX96" s="47"/>
      <c r="VY96" s="47"/>
      <c r="VZ96" s="47"/>
      <c r="WA96" s="47"/>
      <c r="WB96" s="47"/>
      <c r="WC96" s="47"/>
      <c r="WD96" s="47"/>
      <c r="WE96" s="47"/>
      <c r="WF96" s="47"/>
      <c r="WG96" s="47"/>
      <c r="WH96" s="47"/>
      <c r="WI96" s="47"/>
      <c r="WJ96" s="47"/>
      <c r="WK96" s="47"/>
      <c r="WL96" s="47"/>
      <c r="WM96" s="47"/>
      <c r="WN96" s="47"/>
      <c r="WO96" s="47"/>
      <c r="WP96" s="47"/>
      <c r="WQ96" s="47"/>
      <c r="WR96" s="47"/>
      <c r="WS96" s="47"/>
      <c r="WT96" s="47"/>
      <c r="WU96" s="47"/>
      <c r="WV96" s="47"/>
      <c r="WW96" s="47"/>
      <c r="WX96" s="47"/>
      <c r="WY96" s="47"/>
      <c r="WZ96" s="47"/>
      <c r="XA96" s="47"/>
      <c r="XB96" s="47"/>
      <c r="XC96" s="47"/>
      <c r="XD96" s="47"/>
      <c r="XE96" s="47"/>
      <c r="XF96" s="47"/>
      <c r="XG96" s="47"/>
      <c r="XH96" s="47"/>
      <c r="XI96" s="47"/>
      <c r="XJ96" s="47"/>
      <c r="XK96" s="47"/>
      <c r="XL96" s="47"/>
      <c r="XM96" s="47"/>
      <c r="XN96" s="47"/>
      <c r="XO96" s="47"/>
      <c r="XP96" s="47"/>
      <c r="XQ96" s="47"/>
      <c r="XR96" s="47"/>
      <c r="XS96" s="47"/>
      <c r="XT96" s="47"/>
      <c r="XU96" s="47"/>
      <c r="XV96" s="47"/>
      <c r="XW96" s="47"/>
      <c r="XX96" s="47"/>
      <c r="XY96" s="47"/>
      <c r="XZ96" s="47"/>
      <c r="YA96" s="47"/>
      <c r="YB96" s="47"/>
      <c r="YC96" s="47"/>
      <c r="YD96" s="47"/>
      <c r="YE96" s="47"/>
      <c r="YF96" s="47"/>
      <c r="YG96" s="47"/>
      <c r="YH96" s="47"/>
      <c r="YI96" s="47"/>
      <c r="YJ96" s="47"/>
      <c r="YK96" s="47"/>
      <c r="YL96" s="47"/>
      <c r="YM96" s="47"/>
      <c r="YN96" s="47"/>
      <c r="YO96" s="47"/>
      <c r="YP96" s="47"/>
      <c r="YQ96" s="47"/>
      <c r="YR96" s="47"/>
      <c r="YS96" s="47"/>
      <c r="YT96" s="47"/>
      <c r="YU96" s="47"/>
      <c r="YV96" s="47"/>
      <c r="YW96" s="47"/>
      <c r="YX96" s="47"/>
      <c r="YY96" s="47"/>
      <c r="YZ96" s="47"/>
      <c r="ZA96" s="47"/>
      <c r="ZB96" s="47"/>
      <c r="ZC96" s="47"/>
      <c r="ZD96" s="47"/>
      <c r="ZE96" s="47"/>
      <c r="ZF96" s="47"/>
      <c r="ZG96" s="47"/>
      <c r="ZH96" s="47"/>
      <c r="ZI96" s="47"/>
      <c r="ZJ96" s="47"/>
      <c r="ZK96" s="47"/>
      <c r="ZL96" s="47"/>
      <c r="ZM96" s="47"/>
      <c r="ZN96" s="47"/>
      <c r="ZO96" s="47"/>
      <c r="ZP96" s="47"/>
      <c r="ZQ96" s="47"/>
      <c r="ZR96" s="47"/>
      <c r="ZS96" s="47"/>
      <c r="ZT96" s="47"/>
      <c r="ZU96" s="47"/>
      <c r="ZV96" s="47"/>
      <c r="ZW96" s="47"/>
      <c r="ZX96" s="47"/>
      <c r="ZY96" s="47"/>
      <c r="ZZ96" s="47"/>
      <c r="AAA96" s="47"/>
      <c r="AAB96" s="47"/>
      <c r="AAC96" s="47"/>
      <c r="AAD96" s="47"/>
      <c r="AAE96" s="47"/>
      <c r="AAF96" s="47"/>
      <c r="AAG96" s="47"/>
      <c r="AAH96" s="47"/>
      <c r="AAI96" s="47"/>
      <c r="AAJ96" s="47"/>
      <c r="AAK96" s="47"/>
      <c r="AAL96" s="47"/>
      <c r="AAM96" s="47"/>
      <c r="AAN96" s="47"/>
      <c r="AAO96" s="47"/>
      <c r="AAP96" s="47"/>
      <c r="AAQ96" s="47"/>
      <c r="AAR96" s="47"/>
      <c r="AAS96" s="47"/>
      <c r="AAT96" s="47"/>
      <c r="AAU96" s="47"/>
      <c r="AAV96" s="47"/>
      <c r="AAW96" s="47"/>
      <c r="AAX96" s="47"/>
      <c r="AAY96" s="47"/>
      <c r="AAZ96" s="47"/>
      <c r="ABA96" s="47"/>
      <c r="ABB96" s="47"/>
      <c r="ABC96" s="47"/>
      <c r="ABD96" s="47"/>
      <c r="ABE96" s="47"/>
      <c r="ABF96" s="47"/>
      <c r="ABG96" s="47"/>
      <c r="ABH96" s="47"/>
      <c r="ABI96" s="47"/>
      <c r="ABJ96" s="47"/>
      <c r="ABK96" s="47"/>
      <c r="ABL96" s="47"/>
      <c r="ABM96" s="47"/>
      <c r="ABN96" s="47"/>
      <c r="ABO96" s="47"/>
      <c r="ABP96" s="47"/>
      <c r="ABQ96" s="47"/>
      <c r="ABR96" s="47"/>
      <c r="ABS96" s="47"/>
      <c r="ABT96" s="47"/>
      <c r="ABU96" s="47"/>
      <c r="ABV96" s="47"/>
      <c r="ABW96" s="47"/>
      <c r="ABX96" s="47"/>
      <c r="ABY96" s="47"/>
      <c r="ABZ96" s="47"/>
      <c r="ACA96" s="47"/>
      <c r="ACB96" s="47"/>
      <c r="ACC96" s="47"/>
      <c r="ACD96" s="47"/>
      <c r="ACE96" s="47"/>
      <c r="ACF96" s="47"/>
      <c r="ACG96" s="47"/>
      <c r="ACH96" s="47"/>
      <c r="ACI96" s="47"/>
      <c r="ACJ96" s="47"/>
      <c r="ACK96" s="47"/>
      <c r="ACL96" s="47"/>
      <c r="ACM96" s="47"/>
      <c r="ACN96" s="47"/>
      <c r="ACO96" s="47"/>
      <c r="ACP96" s="47"/>
      <c r="ACQ96" s="47"/>
      <c r="ACR96" s="47"/>
      <c r="ACS96" s="47"/>
      <c r="ACT96" s="47"/>
      <c r="ACU96" s="47"/>
      <c r="ACV96" s="47"/>
      <c r="ACW96" s="47"/>
      <c r="ACX96" s="47"/>
      <c r="ACY96" s="47"/>
      <c r="ACZ96" s="47"/>
      <c r="ADA96" s="47"/>
      <c r="ADB96" s="47"/>
      <c r="ADC96" s="47"/>
      <c r="ADD96" s="47"/>
      <c r="ADE96" s="47"/>
      <c r="ADF96" s="47"/>
      <c r="ADG96" s="47"/>
      <c r="ADH96" s="47"/>
      <c r="ADI96" s="47"/>
      <c r="ADJ96" s="47"/>
      <c r="ADK96" s="47"/>
      <c r="ADL96" s="47"/>
      <c r="ADM96" s="47"/>
      <c r="ADN96" s="47"/>
      <c r="ADO96" s="47"/>
      <c r="ADP96" s="47"/>
      <c r="ADQ96" s="47"/>
      <c r="ADR96" s="47"/>
      <c r="ADS96" s="47"/>
      <c r="ADT96" s="47"/>
      <c r="ADU96" s="47"/>
      <c r="ADV96" s="47"/>
      <c r="ADW96" s="47"/>
      <c r="ADX96" s="47"/>
      <c r="ADY96" s="47"/>
      <c r="ADZ96" s="47"/>
      <c r="AEA96" s="47"/>
      <c r="AEB96" s="47"/>
      <c r="AEC96" s="47"/>
      <c r="AED96" s="47"/>
      <c r="AEE96" s="47"/>
      <c r="AEF96" s="47"/>
      <c r="AEG96" s="47"/>
      <c r="AEH96" s="47"/>
      <c r="AEI96" s="47"/>
      <c r="AEJ96" s="47"/>
      <c r="AEK96" s="47"/>
      <c r="AEL96" s="47"/>
      <c r="AEM96" s="47"/>
      <c r="AEN96" s="47"/>
      <c r="AEO96" s="47"/>
      <c r="AEP96" s="47"/>
      <c r="AEQ96" s="47"/>
      <c r="AER96" s="47"/>
      <c r="AES96" s="47"/>
      <c r="AET96" s="47"/>
      <c r="AEU96" s="47"/>
      <c r="AEV96" s="47"/>
      <c r="AEW96" s="47"/>
      <c r="AEX96" s="47"/>
      <c r="AEY96" s="47"/>
      <c r="AEZ96" s="47"/>
      <c r="AFA96" s="47"/>
      <c r="AFB96" s="47"/>
      <c r="AFC96" s="47"/>
      <c r="AFD96" s="47"/>
      <c r="AFE96" s="47"/>
      <c r="AFF96" s="47"/>
      <c r="AFG96" s="47"/>
      <c r="AFH96" s="47"/>
      <c r="AFI96" s="47"/>
      <c r="AFJ96" s="47"/>
      <c r="AFK96" s="47"/>
      <c r="AFL96" s="47"/>
      <c r="AFM96" s="47"/>
      <c r="AFN96" s="47"/>
      <c r="AFO96" s="47"/>
      <c r="AFP96" s="47"/>
      <c r="AFQ96" s="47"/>
      <c r="AFR96" s="47"/>
      <c r="AFS96" s="47"/>
      <c r="AFT96" s="47"/>
      <c r="AFU96" s="47"/>
      <c r="AFV96" s="47"/>
      <c r="AFW96" s="47"/>
      <c r="AFX96" s="47"/>
      <c r="AFY96" s="47"/>
      <c r="AFZ96" s="47"/>
      <c r="AGA96" s="47"/>
      <c r="AGB96" s="47"/>
      <c r="AGC96" s="47"/>
      <c r="AGD96" s="47"/>
      <c r="AGE96" s="47"/>
      <c r="AGF96" s="47"/>
      <c r="AGG96" s="47"/>
      <c r="AGH96" s="47"/>
      <c r="AGI96" s="47"/>
      <c r="AGJ96" s="47"/>
      <c r="AGK96" s="47"/>
      <c r="AGL96" s="47"/>
      <c r="AGM96" s="47"/>
      <c r="AGN96" s="47"/>
      <c r="AGO96" s="47"/>
      <c r="AGP96" s="47"/>
      <c r="AGQ96" s="47"/>
      <c r="AGR96" s="47"/>
      <c r="AGS96" s="47"/>
      <c r="AGT96" s="47"/>
      <c r="AGU96" s="47"/>
      <c r="AGV96" s="47"/>
      <c r="AGW96" s="47"/>
      <c r="AGX96" s="47"/>
      <c r="AGY96" s="47"/>
      <c r="AGZ96" s="47"/>
      <c r="AHA96" s="47"/>
      <c r="AHB96" s="47"/>
      <c r="AHC96" s="47"/>
      <c r="AHD96" s="47"/>
      <c r="AHE96" s="47"/>
      <c r="AHF96" s="47"/>
      <c r="AHG96" s="47"/>
      <c r="AHH96" s="47"/>
      <c r="AHI96" s="47"/>
      <c r="AHJ96" s="47"/>
      <c r="AHK96" s="47"/>
      <c r="AHL96" s="47"/>
      <c r="AHM96" s="47"/>
      <c r="AHN96" s="47"/>
      <c r="AHO96" s="47"/>
      <c r="AHP96" s="47"/>
      <c r="AHQ96" s="47"/>
      <c r="AHR96" s="47"/>
      <c r="AHS96" s="47"/>
      <c r="AHT96" s="47"/>
      <c r="AHU96" s="47"/>
      <c r="AHV96" s="47"/>
      <c r="AHW96" s="47"/>
      <c r="AHX96" s="47"/>
      <c r="AHY96" s="47"/>
      <c r="AHZ96" s="47"/>
      <c r="AIA96" s="47"/>
      <c r="AIB96" s="47"/>
      <c r="AIC96" s="47"/>
      <c r="AID96" s="47"/>
      <c r="AIE96" s="47"/>
      <c r="AIF96" s="47"/>
      <c r="AIG96" s="47"/>
      <c r="AIH96" s="47"/>
      <c r="AII96" s="47"/>
      <c r="AIJ96" s="47"/>
      <c r="AIK96" s="47"/>
      <c r="AIL96" s="47"/>
      <c r="AIM96" s="47"/>
      <c r="AIN96" s="47"/>
      <c r="AIO96" s="47"/>
      <c r="AIP96" s="47"/>
      <c r="AIQ96" s="47"/>
      <c r="AIR96" s="47"/>
      <c r="AIS96" s="47"/>
      <c r="AIT96" s="47"/>
      <c r="AIU96" s="47"/>
      <c r="AIV96" s="47"/>
      <c r="AIW96" s="47"/>
      <c r="AIX96" s="47"/>
      <c r="AIY96" s="47"/>
      <c r="AIZ96" s="47"/>
      <c r="AJA96" s="47"/>
      <c r="AJB96" s="47"/>
      <c r="AJC96" s="47"/>
      <c r="AJD96" s="47"/>
      <c r="AJE96" s="47"/>
      <c r="AJF96" s="47"/>
      <c r="AJG96" s="47"/>
      <c r="AJH96" s="47"/>
      <c r="AJI96" s="47"/>
      <c r="AJJ96" s="47"/>
      <c r="AJK96" s="47"/>
      <c r="AJL96" s="47"/>
      <c r="AJM96" s="47"/>
      <c r="AJN96" s="47"/>
      <c r="AJO96" s="47"/>
      <c r="AJP96" s="47"/>
      <c r="AJQ96" s="47"/>
      <c r="AJR96" s="47"/>
      <c r="AJS96" s="47"/>
      <c r="AJT96" s="47"/>
      <c r="AJU96" s="47"/>
      <c r="AJV96" s="47"/>
      <c r="AJW96" s="47"/>
      <c r="AJX96" s="47"/>
      <c r="AJY96" s="47"/>
      <c r="AJZ96" s="47"/>
      <c r="AKA96" s="47"/>
      <c r="AKB96" s="47"/>
      <c r="AKC96" s="47"/>
      <c r="AKD96" s="47"/>
      <c r="AKE96" s="47"/>
      <c r="AKF96" s="47"/>
      <c r="AKG96" s="47"/>
      <c r="AKH96" s="47"/>
      <c r="AKI96" s="47"/>
      <c r="AKJ96" s="47"/>
      <c r="AKK96" s="47"/>
      <c r="AKL96" s="47"/>
      <c r="AKM96" s="47"/>
      <c r="AKN96" s="47"/>
      <c r="AKO96" s="47"/>
      <c r="AKP96" s="47"/>
      <c r="AKQ96" s="47"/>
      <c r="AKR96" s="47"/>
      <c r="AKS96" s="47"/>
      <c r="AKT96" s="47"/>
      <c r="AKU96" s="47"/>
      <c r="AKV96" s="47"/>
      <c r="AKW96" s="47"/>
      <c r="AKX96" s="47"/>
      <c r="AKY96" s="47"/>
      <c r="AKZ96" s="47"/>
      <c r="ALA96" s="47"/>
      <c r="ALB96" s="47"/>
      <c r="ALC96" s="47"/>
      <c r="ALD96" s="47"/>
      <c r="ALE96" s="47"/>
      <c r="ALF96" s="47"/>
      <c r="ALG96" s="47"/>
      <c r="ALH96" s="47"/>
      <c r="ALI96" s="47"/>
      <c r="ALJ96" s="47"/>
      <c r="ALK96" s="47"/>
      <c r="ALL96" s="47"/>
      <c r="ALM96" s="47"/>
      <c r="ALN96" s="47"/>
      <c r="ALO96" s="47"/>
      <c r="ALP96" s="47"/>
      <c r="ALQ96" s="47"/>
      <c r="ALR96" s="47"/>
      <c r="ALS96" s="47"/>
      <c r="ALT96" s="47"/>
      <c r="ALU96" s="47"/>
      <c r="ALV96" s="47"/>
      <c r="ALW96" s="47"/>
      <c r="ALX96" s="47"/>
      <c r="ALY96" s="47"/>
      <c r="ALZ96" s="47"/>
      <c r="AMA96" s="47"/>
      <c r="AMB96" s="47"/>
      <c r="AMC96" s="47"/>
      <c r="AMD96" s="47"/>
      <c r="AME96" s="47"/>
      <c r="AMF96" s="47"/>
      <c r="AMG96" s="47"/>
      <c r="AMH96" s="47"/>
      <c r="AMI96" s="47"/>
      <c r="AMJ96" s="47"/>
      <c r="AMK96" s="47"/>
    </row>
    <row r="97" spans="1:1025" s="45" customFormat="1" ht="17.25" customHeight="1">
      <c r="A97" s="278" t="s">
        <v>208</v>
      </c>
      <c r="B97" s="278"/>
      <c r="C97" s="278"/>
      <c r="D97" s="278"/>
      <c r="E97" s="278"/>
      <c r="F97" s="278"/>
      <c r="G97" s="278"/>
      <c r="H97" s="50"/>
      <c r="I97" s="20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47"/>
      <c r="ET97" s="47"/>
      <c r="EU97" s="47"/>
      <c r="EV97" s="47"/>
      <c r="EW97" s="47"/>
      <c r="EX97" s="47"/>
      <c r="EY97" s="47"/>
      <c r="EZ97" s="47"/>
      <c r="FA97" s="47"/>
      <c r="FB97" s="47"/>
      <c r="FC97" s="47"/>
      <c r="FD97" s="47"/>
      <c r="FE97" s="47"/>
      <c r="FF97" s="47"/>
      <c r="FG97" s="47"/>
      <c r="FH97" s="47"/>
      <c r="FI97" s="47"/>
      <c r="FJ97" s="47"/>
      <c r="FK97" s="47"/>
      <c r="FL97" s="47"/>
      <c r="FM97" s="47"/>
      <c r="FN97" s="47"/>
      <c r="FO97" s="47"/>
      <c r="FP97" s="47"/>
      <c r="FQ97" s="47"/>
      <c r="FR97" s="47"/>
      <c r="FS97" s="47"/>
      <c r="FT97" s="47"/>
      <c r="FU97" s="47"/>
      <c r="FV97" s="47"/>
      <c r="FW97" s="47"/>
      <c r="FX97" s="47"/>
      <c r="FY97" s="47"/>
      <c r="FZ97" s="47"/>
      <c r="GA97" s="47"/>
      <c r="GB97" s="47"/>
      <c r="GC97" s="47"/>
      <c r="GD97" s="47"/>
      <c r="GE97" s="47"/>
      <c r="GF97" s="47"/>
      <c r="GG97" s="47"/>
      <c r="GH97" s="47"/>
      <c r="GI97" s="47"/>
      <c r="GJ97" s="47"/>
      <c r="GK97" s="47"/>
      <c r="GL97" s="47"/>
      <c r="GM97" s="47"/>
      <c r="GN97" s="47"/>
      <c r="GO97" s="47"/>
      <c r="GP97" s="47"/>
      <c r="GQ97" s="47"/>
      <c r="GR97" s="47"/>
      <c r="GS97" s="47"/>
      <c r="GT97" s="47"/>
      <c r="GU97" s="47"/>
      <c r="GV97" s="47"/>
      <c r="GW97" s="47"/>
      <c r="GX97" s="47"/>
      <c r="GY97" s="47"/>
      <c r="GZ97" s="47"/>
      <c r="HA97" s="47"/>
      <c r="HB97" s="47"/>
      <c r="HC97" s="47"/>
      <c r="HD97" s="47"/>
      <c r="HE97" s="47"/>
      <c r="HF97" s="47"/>
      <c r="HG97" s="47"/>
      <c r="HH97" s="47"/>
      <c r="HI97" s="47"/>
      <c r="HJ97" s="47"/>
      <c r="HK97" s="47"/>
      <c r="HL97" s="47"/>
      <c r="HM97" s="47"/>
      <c r="HN97" s="47"/>
      <c r="HO97" s="47"/>
      <c r="HP97" s="47"/>
      <c r="HQ97" s="47"/>
      <c r="HR97" s="47"/>
      <c r="HS97" s="47"/>
      <c r="HT97" s="47"/>
      <c r="HU97" s="47"/>
      <c r="HV97" s="47"/>
      <c r="HW97" s="47"/>
      <c r="HX97" s="47"/>
      <c r="HY97" s="47"/>
      <c r="HZ97" s="47"/>
      <c r="IA97" s="47"/>
      <c r="IB97" s="47"/>
      <c r="IC97" s="47"/>
      <c r="ID97" s="47"/>
      <c r="IE97" s="47"/>
      <c r="IF97" s="47"/>
      <c r="IG97" s="47"/>
      <c r="IH97" s="47"/>
      <c r="II97" s="47"/>
      <c r="IJ97" s="47"/>
      <c r="IK97" s="47"/>
      <c r="IL97" s="47"/>
      <c r="IM97" s="47"/>
      <c r="IN97" s="47"/>
      <c r="IO97" s="47"/>
      <c r="IP97" s="47"/>
      <c r="IQ97" s="47"/>
      <c r="IR97" s="47"/>
      <c r="IS97" s="47"/>
      <c r="IT97" s="47"/>
      <c r="IU97" s="47"/>
      <c r="IV97" s="47"/>
      <c r="IW97" s="47"/>
      <c r="IX97" s="47"/>
      <c r="IY97" s="47"/>
      <c r="IZ97" s="47"/>
      <c r="JA97" s="47"/>
      <c r="JB97" s="47"/>
      <c r="JC97" s="47"/>
      <c r="JD97" s="47"/>
      <c r="JE97" s="47"/>
      <c r="JF97" s="47"/>
      <c r="JG97" s="47"/>
      <c r="JH97" s="47"/>
      <c r="JI97" s="47"/>
      <c r="JJ97" s="47"/>
      <c r="JK97" s="47"/>
      <c r="JL97" s="47"/>
      <c r="JM97" s="47"/>
      <c r="JN97" s="47"/>
      <c r="JO97" s="47"/>
      <c r="JP97" s="47"/>
      <c r="JQ97" s="47"/>
      <c r="JR97" s="47"/>
      <c r="JS97" s="47"/>
      <c r="JT97" s="47"/>
      <c r="JU97" s="47"/>
      <c r="JV97" s="47"/>
      <c r="JW97" s="47"/>
      <c r="JX97" s="47"/>
      <c r="JY97" s="47"/>
      <c r="JZ97" s="47"/>
      <c r="KA97" s="47"/>
      <c r="KB97" s="47"/>
      <c r="KC97" s="47"/>
      <c r="KD97" s="47"/>
      <c r="KE97" s="47"/>
      <c r="KF97" s="47"/>
      <c r="KG97" s="47"/>
      <c r="KH97" s="47"/>
      <c r="KI97" s="47"/>
      <c r="KJ97" s="47"/>
      <c r="KK97" s="47"/>
      <c r="KL97" s="47"/>
      <c r="KM97" s="47"/>
      <c r="KN97" s="47"/>
      <c r="KO97" s="47"/>
      <c r="KP97" s="47"/>
      <c r="KQ97" s="47"/>
      <c r="KR97" s="47"/>
      <c r="KS97" s="47"/>
      <c r="KT97" s="47"/>
      <c r="KU97" s="47"/>
      <c r="KV97" s="47"/>
      <c r="KW97" s="47"/>
      <c r="KX97" s="47"/>
      <c r="KY97" s="47"/>
      <c r="KZ97" s="47"/>
      <c r="LA97" s="47"/>
      <c r="LB97" s="47"/>
      <c r="LC97" s="47"/>
      <c r="LD97" s="47"/>
      <c r="LE97" s="47"/>
      <c r="LF97" s="47"/>
      <c r="LG97" s="47"/>
      <c r="LH97" s="47"/>
      <c r="LI97" s="47"/>
      <c r="LJ97" s="47"/>
      <c r="LK97" s="47"/>
      <c r="LL97" s="47"/>
      <c r="LM97" s="47"/>
      <c r="LN97" s="47"/>
      <c r="LO97" s="47"/>
      <c r="LP97" s="47"/>
      <c r="LQ97" s="47"/>
      <c r="LR97" s="47"/>
      <c r="LS97" s="47"/>
      <c r="LT97" s="47"/>
      <c r="LU97" s="47"/>
      <c r="LV97" s="47"/>
      <c r="LW97" s="47"/>
      <c r="LX97" s="47"/>
      <c r="LY97" s="47"/>
      <c r="LZ97" s="47"/>
      <c r="MA97" s="47"/>
      <c r="MB97" s="47"/>
      <c r="MC97" s="47"/>
      <c r="MD97" s="47"/>
      <c r="ME97" s="47"/>
      <c r="MF97" s="47"/>
      <c r="MG97" s="47"/>
      <c r="MH97" s="47"/>
      <c r="MI97" s="47"/>
      <c r="MJ97" s="47"/>
      <c r="MK97" s="47"/>
      <c r="ML97" s="47"/>
      <c r="MM97" s="47"/>
      <c r="MN97" s="47"/>
      <c r="MO97" s="47"/>
      <c r="MP97" s="47"/>
      <c r="MQ97" s="47"/>
      <c r="MR97" s="47"/>
      <c r="MS97" s="47"/>
      <c r="MT97" s="47"/>
      <c r="MU97" s="47"/>
      <c r="MV97" s="47"/>
      <c r="MW97" s="47"/>
      <c r="MX97" s="47"/>
      <c r="MY97" s="47"/>
      <c r="MZ97" s="47"/>
      <c r="NA97" s="47"/>
      <c r="NB97" s="47"/>
      <c r="NC97" s="47"/>
      <c r="ND97" s="47"/>
      <c r="NE97" s="47"/>
      <c r="NF97" s="47"/>
      <c r="NG97" s="47"/>
      <c r="NH97" s="47"/>
      <c r="NI97" s="47"/>
      <c r="NJ97" s="47"/>
      <c r="NK97" s="47"/>
      <c r="NL97" s="47"/>
      <c r="NM97" s="47"/>
      <c r="NN97" s="47"/>
      <c r="NO97" s="47"/>
      <c r="NP97" s="47"/>
      <c r="NQ97" s="47"/>
      <c r="NR97" s="47"/>
      <c r="NS97" s="47"/>
      <c r="NT97" s="47"/>
      <c r="NU97" s="47"/>
      <c r="NV97" s="47"/>
      <c r="NW97" s="47"/>
      <c r="NX97" s="47"/>
      <c r="NY97" s="47"/>
      <c r="NZ97" s="47"/>
      <c r="OA97" s="47"/>
      <c r="OB97" s="47"/>
      <c r="OC97" s="47"/>
      <c r="OD97" s="47"/>
      <c r="OE97" s="47"/>
      <c r="OF97" s="47"/>
      <c r="OG97" s="47"/>
      <c r="OH97" s="47"/>
      <c r="OI97" s="47"/>
      <c r="OJ97" s="47"/>
      <c r="OK97" s="47"/>
      <c r="OL97" s="47"/>
      <c r="OM97" s="47"/>
      <c r="ON97" s="47"/>
      <c r="OO97" s="47"/>
      <c r="OP97" s="47"/>
      <c r="OQ97" s="47"/>
      <c r="OR97" s="47"/>
      <c r="OS97" s="47"/>
      <c r="OT97" s="47"/>
      <c r="OU97" s="47"/>
      <c r="OV97" s="47"/>
      <c r="OW97" s="47"/>
      <c r="OX97" s="47"/>
      <c r="OY97" s="47"/>
      <c r="OZ97" s="47"/>
      <c r="PA97" s="47"/>
      <c r="PB97" s="47"/>
      <c r="PC97" s="47"/>
      <c r="PD97" s="47"/>
      <c r="PE97" s="47"/>
      <c r="PF97" s="47"/>
      <c r="PG97" s="47"/>
      <c r="PH97" s="47"/>
      <c r="PI97" s="47"/>
      <c r="PJ97" s="47"/>
      <c r="PK97" s="47"/>
      <c r="PL97" s="47"/>
      <c r="PM97" s="47"/>
      <c r="PN97" s="47"/>
      <c r="PO97" s="47"/>
      <c r="PP97" s="47"/>
      <c r="PQ97" s="47"/>
      <c r="PR97" s="47"/>
      <c r="PS97" s="47"/>
      <c r="PT97" s="47"/>
      <c r="PU97" s="47"/>
      <c r="PV97" s="47"/>
      <c r="PW97" s="47"/>
      <c r="PX97" s="47"/>
      <c r="PY97" s="47"/>
      <c r="PZ97" s="47"/>
      <c r="QA97" s="47"/>
      <c r="QB97" s="47"/>
      <c r="QC97" s="47"/>
      <c r="QD97" s="47"/>
      <c r="QE97" s="47"/>
      <c r="QF97" s="47"/>
      <c r="QG97" s="47"/>
      <c r="QH97" s="47"/>
      <c r="QI97" s="47"/>
      <c r="QJ97" s="47"/>
      <c r="QK97" s="47"/>
      <c r="QL97" s="47"/>
      <c r="QM97" s="47"/>
      <c r="QN97" s="47"/>
      <c r="QO97" s="47"/>
      <c r="QP97" s="47"/>
      <c r="QQ97" s="47"/>
      <c r="QR97" s="47"/>
      <c r="QS97" s="47"/>
      <c r="QT97" s="47"/>
      <c r="QU97" s="47"/>
      <c r="QV97" s="47"/>
      <c r="QW97" s="47"/>
      <c r="QX97" s="47"/>
      <c r="QY97" s="47"/>
      <c r="QZ97" s="47"/>
      <c r="RA97" s="47"/>
      <c r="RB97" s="47"/>
      <c r="RC97" s="47"/>
      <c r="RD97" s="47"/>
      <c r="RE97" s="47"/>
      <c r="RF97" s="47"/>
      <c r="RG97" s="47"/>
      <c r="RH97" s="47"/>
      <c r="RI97" s="47"/>
      <c r="RJ97" s="47"/>
      <c r="RK97" s="47"/>
      <c r="RL97" s="47"/>
      <c r="RM97" s="47"/>
      <c r="RN97" s="47"/>
      <c r="RO97" s="47"/>
      <c r="RP97" s="47"/>
      <c r="RQ97" s="47"/>
      <c r="RR97" s="47"/>
      <c r="RS97" s="47"/>
      <c r="RT97" s="47"/>
      <c r="RU97" s="47"/>
      <c r="RV97" s="47"/>
      <c r="RW97" s="47"/>
      <c r="RX97" s="47"/>
      <c r="RY97" s="47"/>
      <c r="RZ97" s="47"/>
      <c r="SA97" s="47"/>
      <c r="SB97" s="47"/>
      <c r="SC97" s="47"/>
      <c r="SD97" s="47"/>
      <c r="SE97" s="47"/>
      <c r="SF97" s="47"/>
      <c r="SG97" s="47"/>
      <c r="SH97" s="47"/>
      <c r="SI97" s="47"/>
      <c r="SJ97" s="47"/>
      <c r="SK97" s="47"/>
      <c r="SL97" s="47"/>
      <c r="SM97" s="47"/>
      <c r="SN97" s="47"/>
      <c r="SO97" s="47"/>
      <c r="SP97" s="47"/>
      <c r="SQ97" s="47"/>
      <c r="SR97" s="47"/>
      <c r="SS97" s="47"/>
      <c r="ST97" s="47"/>
      <c r="SU97" s="47"/>
      <c r="SV97" s="47"/>
      <c r="SW97" s="47"/>
      <c r="SX97" s="47"/>
      <c r="SY97" s="47"/>
      <c r="SZ97" s="47"/>
      <c r="TA97" s="47"/>
      <c r="TB97" s="47"/>
      <c r="TC97" s="47"/>
      <c r="TD97" s="47"/>
      <c r="TE97" s="47"/>
      <c r="TF97" s="47"/>
      <c r="TG97" s="47"/>
      <c r="TH97" s="47"/>
      <c r="TI97" s="47"/>
      <c r="TJ97" s="47"/>
      <c r="TK97" s="47"/>
      <c r="TL97" s="47"/>
      <c r="TM97" s="47"/>
      <c r="TN97" s="47"/>
      <c r="TO97" s="47"/>
      <c r="TP97" s="47"/>
      <c r="TQ97" s="47"/>
      <c r="TR97" s="47"/>
      <c r="TS97" s="47"/>
      <c r="TT97" s="47"/>
      <c r="TU97" s="47"/>
      <c r="TV97" s="47"/>
      <c r="TW97" s="47"/>
      <c r="TX97" s="47"/>
      <c r="TY97" s="47"/>
      <c r="TZ97" s="47"/>
      <c r="UA97" s="47"/>
      <c r="UB97" s="47"/>
      <c r="UC97" s="47"/>
      <c r="UD97" s="47"/>
      <c r="UE97" s="47"/>
      <c r="UF97" s="47"/>
      <c r="UG97" s="47"/>
      <c r="UH97" s="47"/>
      <c r="UI97" s="47"/>
      <c r="UJ97" s="47"/>
      <c r="UK97" s="47"/>
      <c r="UL97" s="47"/>
      <c r="UM97" s="47"/>
      <c r="UN97" s="47"/>
      <c r="UO97" s="47"/>
      <c r="UP97" s="47"/>
      <c r="UQ97" s="47"/>
      <c r="UR97" s="47"/>
      <c r="US97" s="47"/>
      <c r="UT97" s="47"/>
      <c r="UU97" s="47"/>
      <c r="UV97" s="47"/>
      <c r="UW97" s="47"/>
      <c r="UX97" s="47"/>
      <c r="UY97" s="47"/>
      <c r="UZ97" s="47"/>
      <c r="VA97" s="47"/>
      <c r="VB97" s="47"/>
      <c r="VC97" s="47"/>
      <c r="VD97" s="47"/>
      <c r="VE97" s="47"/>
      <c r="VF97" s="47"/>
      <c r="VG97" s="47"/>
      <c r="VH97" s="47"/>
      <c r="VI97" s="47"/>
      <c r="VJ97" s="47"/>
      <c r="VK97" s="47"/>
      <c r="VL97" s="47"/>
      <c r="VM97" s="47"/>
      <c r="VN97" s="47"/>
      <c r="VO97" s="47"/>
      <c r="VP97" s="47"/>
      <c r="VQ97" s="47"/>
      <c r="VR97" s="47"/>
      <c r="VS97" s="47"/>
      <c r="VT97" s="47"/>
      <c r="VU97" s="47"/>
      <c r="VV97" s="47"/>
      <c r="VW97" s="47"/>
      <c r="VX97" s="47"/>
      <c r="VY97" s="47"/>
      <c r="VZ97" s="47"/>
      <c r="WA97" s="47"/>
      <c r="WB97" s="47"/>
      <c r="WC97" s="47"/>
      <c r="WD97" s="47"/>
      <c r="WE97" s="47"/>
      <c r="WF97" s="47"/>
      <c r="WG97" s="47"/>
      <c r="WH97" s="47"/>
      <c r="WI97" s="47"/>
      <c r="WJ97" s="47"/>
      <c r="WK97" s="47"/>
      <c r="WL97" s="47"/>
      <c r="WM97" s="47"/>
      <c r="WN97" s="47"/>
      <c r="WO97" s="47"/>
      <c r="WP97" s="47"/>
      <c r="WQ97" s="47"/>
      <c r="WR97" s="47"/>
      <c r="WS97" s="47"/>
      <c r="WT97" s="47"/>
      <c r="WU97" s="47"/>
      <c r="WV97" s="47"/>
      <c r="WW97" s="47"/>
      <c r="WX97" s="47"/>
      <c r="WY97" s="47"/>
      <c r="WZ97" s="47"/>
      <c r="XA97" s="47"/>
      <c r="XB97" s="47"/>
      <c r="XC97" s="47"/>
      <c r="XD97" s="47"/>
      <c r="XE97" s="47"/>
      <c r="XF97" s="47"/>
      <c r="XG97" s="47"/>
      <c r="XH97" s="47"/>
      <c r="XI97" s="47"/>
      <c r="XJ97" s="47"/>
      <c r="XK97" s="47"/>
      <c r="XL97" s="47"/>
      <c r="XM97" s="47"/>
      <c r="XN97" s="47"/>
      <c r="XO97" s="47"/>
      <c r="XP97" s="47"/>
      <c r="XQ97" s="47"/>
      <c r="XR97" s="47"/>
      <c r="XS97" s="47"/>
      <c r="XT97" s="47"/>
      <c r="XU97" s="47"/>
      <c r="XV97" s="47"/>
      <c r="XW97" s="47"/>
      <c r="XX97" s="47"/>
      <c r="XY97" s="47"/>
      <c r="XZ97" s="47"/>
      <c r="YA97" s="47"/>
      <c r="YB97" s="47"/>
      <c r="YC97" s="47"/>
      <c r="YD97" s="47"/>
      <c r="YE97" s="47"/>
      <c r="YF97" s="47"/>
      <c r="YG97" s="47"/>
      <c r="YH97" s="47"/>
      <c r="YI97" s="47"/>
      <c r="YJ97" s="47"/>
      <c r="YK97" s="47"/>
      <c r="YL97" s="47"/>
      <c r="YM97" s="47"/>
      <c r="YN97" s="47"/>
      <c r="YO97" s="47"/>
      <c r="YP97" s="47"/>
      <c r="YQ97" s="47"/>
      <c r="YR97" s="47"/>
      <c r="YS97" s="47"/>
      <c r="YT97" s="47"/>
      <c r="YU97" s="47"/>
      <c r="YV97" s="47"/>
      <c r="YW97" s="47"/>
      <c r="YX97" s="47"/>
      <c r="YY97" s="47"/>
      <c r="YZ97" s="47"/>
      <c r="ZA97" s="47"/>
      <c r="ZB97" s="47"/>
      <c r="ZC97" s="47"/>
      <c r="ZD97" s="47"/>
      <c r="ZE97" s="47"/>
      <c r="ZF97" s="47"/>
      <c r="ZG97" s="47"/>
      <c r="ZH97" s="47"/>
      <c r="ZI97" s="47"/>
      <c r="ZJ97" s="47"/>
      <c r="ZK97" s="47"/>
      <c r="ZL97" s="47"/>
      <c r="ZM97" s="47"/>
      <c r="ZN97" s="47"/>
      <c r="ZO97" s="47"/>
      <c r="ZP97" s="47"/>
      <c r="ZQ97" s="47"/>
      <c r="ZR97" s="47"/>
      <c r="ZS97" s="47"/>
      <c r="ZT97" s="47"/>
      <c r="ZU97" s="47"/>
      <c r="ZV97" s="47"/>
      <c r="ZW97" s="47"/>
      <c r="ZX97" s="47"/>
      <c r="ZY97" s="47"/>
      <c r="ZZ97" s="47"/>
      <c r="AAA97" s="47"/>
      <c r="AAB97" s="47"/>
      <c r="AAC97" s="47"/>
      <c r="AAD97" s="47"/>
      <c r="AAE97" s="47"/>
      <c r="AAF97" s="47"/>
      <c r="AAG97" s="47"/>
      <c r="AAH97" s="47"/>
      <c r="AAI97" s="47"/>
      <c r="AAJ97" s="47"/>
      <c r="AAK97" s="47"/>
      <c r="AAL97" s="47"/>
      <c r="AAM97" s="47"/>
      <c r="AAN97" s="47"/>
      <c r="AAO97" s="47"/>
      <c r="AAP97" s="47"/>
      <c r="AAQ97" s="47"/>
      <c r="AAR97" s="47"/>
      <c r="AAS97" s="47"/>
      <c r="AAT97" s="47"/>
      <c r="AAU97" s="47"/>
      <c r="AAV97" s="47"/>
      <c r="AAW97" s="47"/>
      <c r="AAX97" s="47"/>
      <c r="AAY97" s="47"/>
      <c r="AAZ97" s="47"/>
      <c r="ABA97" s="47"/>
      <c r="ABB97" s="47"/>
      <c r="ABC97" s="47"/>
      <c r="ABD97" s="47"/>
      <c r="ABE97" s="47"/>
      <c r="ABF97" s="47"/>
      <c r="ABG97" s="47"/>
      <c r="ABH97" s="47"/>
      <c r="ABI97" s="47"/>
      <c r="ABJ97" s="47"/>
      <c r="ABK97" s="47"/>
      <c r="ABL97" s="47"/>
      <c r="ABM97" s="47"/>
      <c r="ABN97" s="47"/>
      <c r="ABO97" s="47"/>
      <c r="ABP97" s="47"/>
      <c r="ABQ97" s="47"/>
      <c r="ABR97" s="47"/>
      <c r="ABS97" s="47"/>
      <c r="ABT97" s="47"/>
      <c r="ABU97" s="47"/>
      <c r="ABV97" s="47"/>
      <c r="ABW97" s="47"/>
      <c r="ABX97" s="47"/>
      <c r="ABY97" s="47"/>
      <c r="ABZ97" s="47"/>
      <c r="ACA97" s="47"/>
      <c r="ACB97" s="47"/>
      <c r="ACC97" s="47"/>
      <c r="ACD97" s="47"/>
      <c r="ACE97" s="47"/>
      <c r="ACF97" s="47"/>
      <c r="ACG97" s="47"/>
      <c r="ACH97" s="47"/>
      <c r="ACI97" s="47"/>
      <c r="ACJ97" s="47"/>
      <c r="ACK97" s="47"/>
      <c r="ACL97" s="47"/>
      <c r="ACM97" s="47"/>
      <c r="ACN97" s="47"/>
      <c r="ACO97" s="47"/>
      <c r="ACP97" s="47"/>
      <c r="ACQ97" s="47"/>
      <c r="ACR97" s="47"/>
      <c r="ACS97" s="47"/>
      <c r="ACT97" s="47"/>
      <c r="ACU97" s="47"/>
      <c r="ACV97" s="47"/>
      <c r="ACW97" s="47"/>
      <c r="ACX97" s="47"/>
      <c r="ACY97" s="47"/>
      <c r="ACZ97" s="47"/>
      <c r="ADA97" s="47"/>
      <c r="ADB97" s="47"/>
      <c r="ADC97" s="47"/>
      <c r="ADD97" s="47"/>
      <c r="ADE97" s="47"/>
      <c r="ADF97" s="47"/>
      <c r="ADG97" s="47"/>
      <c r="ADH97" s="47"/>
      <c r="ADI97" s="47"/>
      <c r="ADJ97" s="47"/>
      <c r="ADK97" s="47"/>
      <c r="ADL97" s="47"/>
      <c r="ADM97" s="47"/>
      <c r="ADN97" s="47"/>
      <c r="ADO97" s="47"/>
      <c r="ADP97" s="47"/>
      <c r="ADQ97" s="47"/>
      <c r="ADR97" s="47"/>
      <c r="ADS97" s="47"/>
      <c r="ADT97" s="47"/>
      <c r="ADU97" s="47"/>
      <c r="ADV97" s="47"/>
      <c r="ADW97" s="47"/>
      <c r="ADX97" s="47"/>
      <c r="ADY97" s="47"/>
      <c r="ADZ97" s="47"/>
      <c r="AEA97" s="47"/>
      <c r="AEB97" s="47"/>
      <c r="AEC97" s="47"/>
      <c r="AED97" s="47"/>
      <c r="AEE97" s="47"/>
      <c r="AEF97" s="47"/>
      <c r="AEG97" s="47"/>
      <c r="AEH97" s="47"/>
      <c r="AEI97" s="47"/>
      <c r="AEJ97" s="47"/>
      <c r="AEK97" s="47"/>
      <c r="AEL97" s="47"/>
      <c r="AEM97" s="47"/>
      <c r="AEN97" s="47"/>
      <c r="AEO97" s="47"/>
      <c r="AEP97" s="47"/>
      <c r="AEQ97" s="47"/>
      <c r="AER97" s="47"/>
      <c r="AES97" s="47"/>
      <c r="AET97" s="47"/>
      <c r="AEU97" s="47"/>
      <c r="AEV97" s="47"/>
      <c r="AEW97" s="47"/>
      <c r="AEX97" s="47"/>
      <c r="AEY97" s="47"/>
      <c r="AEZ97" s="47"/>
      <c r="AFA97" s="47"/>
      <c r="AFB97" s="47"/>
      <c r="AFC97" s="47"/>
      <c r="AFD97" s="47"/>
      <c r="AFE97" s="47"/>
      <c r="AFF97" s="47"/>
      <c r="AFG97" s="47"/>
      <c r="AFH97" s="47"/>
      <c r="AFI97" s="47"/>
      <c r="AFJ97" s="47"/>
      <c r="AFK97" s="47"/>
      <c r="AFL97" s="47"/>
      <c r="AFM97" s="47"/>
      <c r="AFN97" s="47"/>
      <c r="AFO97" s="47"/>
      <c r="AFP97" s="47"/>
      <c r="AFQ97" s="47"/>
      <c r="AFR97" s="47"/>
      <c r="AFS97" s="47"/>
      <c r="AFT97" s="47"/>
      <c r="AFU97" s="47"/>
      <c r="AFV97" s="47"/>
      <c r="AFW97" s="47"/>
      <c r="AFX97" s="47"/>
      <c r="AFY97" s="47"/>
      <c r="AFZ97" s="47"/>
      <c r="AGA97" s="47"/>
      <c r="AGB97" s="47"/>
      <c r="AGC97" s="47"/>
      <c r="AGD97" s="47"/>
      <c r="AGE97" s="47"/>
      <c r="AGF97" s="47"/>
      <c r="AGG97" s="47"/>
      <c r="AGH97" s="47"/>
      <c r="AGI97" s="47"/>
      <c r="AGJ97" s="47"/>
      <c r="AGK97" s="47"/>
      <c r="AGL97" s="47"/>
      <c r="AGM97" s="47"/>
      <c r="AGN97" s="47"/>
      <c r="AGO97" s="47"/>
      <c r="AGP97" s="47"/>
      <c r="AGQ97" s="47"/>
      <c r="AGR97" s="47"/>
      <c r="AGS97" s="47"/>
      <c r="AGT97" s="47"/>
      <c r="AGU97" s="47"/>
      <c r="AGV97" s="47"/>
      <c r="AGW97" s="47"/>
      <c r="AGX97" s="47"/>
      <c r="AGY97" s="47"/>
      <c r="AGZ97" s="47"/>
      <c r="AHA97" s="47"/>
      <c r="AHB97" s="47"/>
      <c r="AHC97" s="47"/>
      <c r="AHD97" s="47"/>
      <c r="AHE97" s="47"/>
      <c r="AHF97" s="47"/>
      <c r="AHG97" s="47"/>
      <c r="AHH97" s="47"/>
      <c r="AHI97" s="47"/>
      <c r="AHJ97" s="47"/>
      <c r="AHK97" s="47"/>
      <c r="AHL97" s="47"/>
      <c r="AHM97" s="47"/>
      <c r="AHN97" s="47"/>
      <c r="AHO97" s="47"/>
      <c r="AHP97" s="47"/>
      <c r="AHQ97" s="47"/>
      <c r="AHR97" s="47"/>
      <c r="AHS97" s="47"/>
      <c r="AHT97" s="47"/>
      <c r="AHU97" s="47"/>
      <c r="AHV97" s="47"/>
      <c r="AHW97" s="47"/>
      <c r="AHX97" s="47"/>
      <c r="AHY97" s="47"/>
      <c r="AHZ97" s="47"/>
      <c r="AIA97" s="47"/>
      <c r="AIB97" s="47"/>
      <c r="AIC97" s="47"/>
      <c r="AID97" s="47"/>
      <c r="AIE97" s="47"/>
      <c r="AIF97" s="47"/>
      <c r="AIG97" s="47"/>
      <c r="AIH97" s="47"/>
      <c r="AII97" s="47"/>
      <c r="AIJ97" s="47"/>
      <c r="AIK97" s="47"/>
      <c r="AIL97" s="47"/>
      <c r="AIM97" s="47"/>
      <c r="AIN97" s="47"/>
      <c r="AIO97" s="47"/>
      <c r="AIP97" s="47"/>
      <c r="AIQ97" s="47"/>
      <c r="AIR97" s="47"/>
      <c r="AIS97" s="47"/>
      <c r="AIT97" s="47"/>
      <c r="AIU97" s="47"/>
      <c r="AIV97" s="47"/>
      <c r="AIW97" s="47"/>
      <c r="AIX97" s="47"/>
      <c r="AIY97" s="47"/>
      <c r="AIZ97" s="47"/>
      <c r="AJA97" s="47"/>
      <c r="AJB97" s="47"/>
      <c r="AJC97" s="47"/>
      <c r="AJD97" s="47"/>
      <c r="AJE97" s="47"/>
      <c r="AJF97" s="47"/>
      <c r="AJG97" s="47"/>
      <c r="AJH97" s="47"/>
      <c r="AJI97" s="47"/>
      <c r="AJJ97" s="47"/>
      <c r="AJK97" s="47"/>
      <c r="AJL97" s="47"/>
      <c r="AJM97" s="47"/>
      <c r="AJN97" s="47"/>
      <c r="AJO97" s="47"/>
      <c r="AJP97" s="47"/>
      <c r="AJQ97" s="47"/>
      <c r="AJR97" s="47"/>
      <c r="AJS97" s="47"/>
      <c r="AJT97" s="47"/>
      <c r="AJU97" s="47"/>
      <c r="AJV97" s="47"/>
      <c r="AJW97" s="47"/>
      <c r="AJX97" s="47"/>
      <c r="AJY97" s="47"/>
      <c r="AJZ97" s="47"/>
      <c r="AKA97" s="47"/>
      <c r="AKB97" s="47"/>
      <c r="AKC97" s="47"/>
      <c r="AKD97" s="47"/>
      <c r="AKE97" s="47"/>
      <c r="AKF97" s="47"/>
      <c r="AKG97" s="47"/>
      <c r="AKH97" s="47"/>
      <c r="AKI97" s="47"/>
      <c r="AKJ97" s="47"/>
      <c r="AKK97" s="47"/>
      <c r="AKL97" s="47"/>
      <c r="AKM97" s="47"/>
      <c r="AKN97" s="47"/>
      <c r="AKO97" s="47"/>
      <c r="AKP97" s="47"/>
      <c r="AKQ97" s="47"/>
      <c r="AKR97" s="47"/>
      <c r="AKS97" s="47"/>
      <c r="AKT97" s="47"/>
      <c r="AKU97" s="47"/>
      <c r="AKV97" s="47"/>
      <c r="AKW97" s="47"/>
      <c r="AKX97" s="47"/>
      <c r="AKY97" s="47"/>
      <c r="AKZ97" s="47"/>
      <c r="ALA97" s="47"/>
      <c r="ALB97" s="47"/>
      <c r="ALC97" s="47"/>
      <c r="ALD97" s="47"/>
      <c r="ALE97" s="47"/>
      <c r="ALF97" s="47"/>
      <c r="ALG97" s="47"/>
      <c r="ALH97" s="47"/>
      <c r="ALI97" s="47"/>
      <c r="ALJ97" s="47"/>
      <c r="ALK97" s="47"/>
      <c r="ALL97" s="47"/>
      <c r="ALM97" s="47"/>
      <c r="ALN97" s="47"/>
      <c r="ALO97" s="47"/>
      <c r="ALP97" s="47"/>
      <c r="ALQ97" s="47"/>
      <c r="ALR97" s="47"/>
      <c r="ALS97" s="47"/>
      <c r="ALT97" s="47"/>
      <c r="ALU97" s="47"/>
      <c r="ALV97" s="47"/>
      <c r="ALW97" s="47"/>
      <c r="ALX97" s="47"/>
      <c r="ALY97" s="47"/>
      <c r="ALZ97" s="47"/>
      <c r="AMA97" s="47"/>
      <c r="AMB97" s="47"/>
      <c r="AMC97" s="47"/>
      <c r="AMD97" s="47"/>
      <c r="AME97" s="47"/>
      <c r="AMF97" s="47"/>
      <c r="AMG97" s="47"/>
      <c r="AMH97" s="47"/>
      <c r="AMI97" s="47"/>
      <c r="AMJ97" s="47"/>
      <c r="AMK97" s="47"/>
    </row>
    <row r="98" spans="1:1025" s="45" customFormat="1" ht="17.25" customHeight="1">
      <c r="A98" s="341" t="s">
        <v>110</v>
      </c>
      <c r="B98" s="341"/>
      <c r="C98" s="341"/>
      <c r="D98" s="341"/>
      <c r="E98" s="341"/>
      <c r="F98" s="341"/>
      <c r="G98" s="341"/>
      <c r="H98" s="50"/>
      <c r="I98" s="20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  <c r="HG98" s="47"/>
      <c r="HH98" s="47"/>
      <c r="HI98" s="47"/>
      <c r="HJ98" s="47"/>
      <c r="HK98" s="47"/>
      <c r="HL98" s="47"/>
      <c r="HM98" s="47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  <c r="IN98" s="47"/>
      <c r="IO98" s="47"/>
      <c r="IP98" s="47"/>
      <c r="IQ98" s="47"/>
      <c r="IR98" s="47"/>
      <c r="IS98" s="47"/>
      <c r="IT98" s="47"/>
      <c r="IU98" s="47"/>
      <c r="IV98" s="47"/>
      <c r="IW98" s="47"/>
      <c r="IX98" s="47"/>
      <c r="IY98" s="47"/>
      <c r="IZ98" s="47"/>
      <c r="JA98" s="47"/>
      <c r="JB98" s="47"/>
      <c r="JC98" s="47"/>
      <c r="JD98" s="47"/>
      <c r="JE98" s="47"/>
      <c r="JF98" s="47"/>
      <c r="JG98" s="47"/>
      <c r="JH98" s="47"/>
      <c r="JI98" s="47"/>
      <c r="JJ98" s="47"/>
      <c r="JK98" s="47"/>
      <c r="JL98" s="47"/>
      <c r="JM98" s="47"/>
      <c r="JN98" s="47"/>
      <c r="JO98" s="47"/>
      <c r="JP98" s="47"/>
      <c r="JQ98" s="47"/>
      <c r="JR98" s="47"/>
      <c r="JS98" s="47"/>
      <c r="JT98" s="47"/>
      <c r="JU98" s="47"/>
      <c r="JV98" s="47"/>
      <c r="JW98" s="47"/>
      <c r="JX98" s="47"/>
      <c r="JY98" s="47"/>
      <c r="JZ98" s="47"/>
      <c r="KA98" s="47"/>
      <c r="KB98" s="47"/>
      <c r="KC98" s="47"/>
      <c r="KD98" s="47"/>
      <c r="KE98" s="47"/>
      <c r="KF98" s="47"/>
      <c r="KG98" s="47"/>
      <c r="KH98" s="47"/>
      <c r="KI98" s="47"/>
      <c r="KJ98" s="47"/>
      <c r="KK98" s="47"/>
      <c r="KL98" s="47"/>
      <c r="KM98" s="47"/>
      <c r="KN98" s="47"/>
      <c r="KO98" s="47"/>
      <c r="KP98" s="47"/>
      <c r="KQ98" s="47"/>
      <c r="KR98" s="47"/>
      <c r="KS98" s="47"/>
      <c r="KT98" s="47"/>
      <c r="KU98" s="47"/>
      <c r="KV98" s="47"/>
      <c r="KW98" s="47"/>
      <c r="KX98" s="47"/>
      <c r="KY98" s="47"/>
      <c r="KZ98" s="47"/>
      <c r="LA98" s="47"/>
      <c r="LB98" s="47"/>
      <c r="LC98" s="47"/>
      <c r="LD98" s="47"/>
      <c r="LE98" s="47"/>
      <c r="LF98" s="47"/>
      <c r="LG98" s="47"/>
      <c r="LH98" s="47"/>
      <c r="LI98" s="47"/>
      <c r="LJ98" s="47"/>
      <c r="LK98" s="47"/>
      <c r="LL98" s="47"/>
      <c r="LM98" s="47"/>
      <c r="LN98" s="47"/>
      <c r="LO98" s="47"/>
      <c r="LP98" s="47"/>
      <c r="LQ98" s="47"/>
      <c r="LR98" s="47"/>
      <c r="LS98" s="47"/>
      <c r="LT98" s="47"/>
      <c r="LU98" s="47"/>
      <c r="LV98" s="47"/>
      <c r="LW98" s="47"/>
      <c r="LX98" s="47"/>
      <c r="LY98" s="47"/>
      <c r="LZ98" s="47"/>
      <c r="MA98" s="47"/>
      <c r="MB98" s="47"/>
      <c r="MC98" s="47"/>
      <c r="MD98" s="47"/>
      <c r="ME98" s="47"/>
      <c r="MF98" s="47"/>
      <c r="MG98" s="47"/>
      <c r="MH98" s="47"/>
      <c r="MI98" s="47"/>
      <c r="MJ98" s="47"/>
      <c r="MK98" s="47"/>
      <c r="ML98" s="47"/>
      <c r="MM98" s="47"/>
      <c r="MN98" s="47"/>
      <c r="MO98" s="47"/>
      <c r="MP98" s="47"/>
      <c r="MQ98" s="47"/>
      <c r="MR98" s="47"/>
      <c r="MS98" s="47"/>
      <c r="MT98" s="47"/>
      <c r="MU98" s="47"/>
      <c r="MV98" s="47"/>
      <c r="MW98" s="47"/>
      <c r="MX98" s="47"/>
      <c r="MY98" s="47"/>
      <c r="MZ98" s="47"/>
      <c r="NA98" s="47"/>
      <c r="NB98" s="47"/>
      <c r="NC98" s="47"/>
      <c r="ND98" s="47"/>
      <c r="NE98" s="47"/>
      <c r="NF98" s="47"/>
      <c r="NG98" s="47"/>
      <c r="NH98" s="47"/>
      <c r="NI98" s="47"/>
      <c r="NJ98" s="47"/>
      <c r="NK98" s="47"/>
      <c r="NL98" s="47"/>
      <c r="NM98" s="47"/>
      <c r="NN98" s="47"/>
      <c r="NO98" s="47"/>
      <c r="NP98" s="47"/>
      <c r="NQ98" s="47"/>
      <c r="NR98" s="47"/>
      <c r="NS98" s="47"/>
      <c r="NT98" s="47"/>
      <c r="NU98" s="47"/>
      <c r="NV98" s="47"/>
      <c r="NW98" s="47"/>
      <c r="NX98" s="47"/>
      <c r="NY98" s="47"/>
      <c r="NZ98" s="47"/>
      <c r="OA98" s="47"/>
      <c r="OB98" s="47"/>
      <c r="OC98" s="47"/>
      <c r="OD98" s="47"/>
      <c r="OE98" s="47"/>
      <c r="OF98" s="47"/>
      <c r="OG98" s="47"/>
      <c r="OH98" s="47"/>
      <c r="OI98" s="47"/>
      <c r="OJ98" s="47"/>
      <c r="OK98" s="47"/>
      <c r="OL98" s="47"/>
      <c r="OM98" s="47"/>
      <c r="ON98" s="47"/>
      <c r="OO98" s="47"/>
      <c r="OP98" s="47"/>
      <c r="OQ98" s="47"/>
      <c r="OR98" s="47"/>
      <c r="OS98" s="47"/>
      <c r="OT98" s="47"/>
      <c r="OU98" s="47"/>
      <c r="OV98" s="47"/>
      <c r="OW98" s="47"/>
      <c r="OX98" s="47"/>
      <c r="OY98" s="47"/>
      <c r="OZ98" s="47"/>
      <c r="PA98" s="47"/>
      <c r="PB98" s="47"/>
      <c r="PC98" s="47"/>
      <c r="PD98" s="47"/>
      <c r="PE98" s="47"/>
      <c r="PF98" s="47"/>
      <c r="PG98" s="47"/>
      <c r="PH98" s="47"/>
      <c r="PI98" s="47"/>
      <c r="PJ98" s="47"/>
      <c r="PK98" s="47"/>
      <c r="PL98" s="47"/>
      <c r="PM98" s="47"/>
      <c r="PN98" s="47"/>
      <c r="PO98" s="47"/>
      <c r="PP98" s="47"/>
      <c r="PQ98" s="47"/>
      <c r="PR98" s="47"/>
      <c r="PS98" s="47"/>
      <c r="PT98" s="47"/>
      <c r="PU98" s="47"/>
      <c r="PV98" s="47"/>
      <c r="PW98" s="47"/>
      <c r="PX98" s="47"/>
      <c r="PY98" s="47"/>
      <c r="PZ98" s="47"/>
      <c r="QA98" s="47"/>
      <c r="QB98" s="47"/>
      <c r="QC98" s="47"/>
      <c r="QD98" s="47"/>
      <c r="QE98" s="47"/>
      <c r="QF98" s="47"/>
      <c r="QG98" s="47"/>
      <c r="QH98" s="47"/>
      <c r="QI98" s="47"/>
      <c r="QJ98" s="47"/>
      <c r="QK98" s="47"/>
      <c r="QL98" s="47"/>
      <c r="QM98" s="47"/>
      <c r="QN98" s="47"/>
      <c r="QO98" s="47"/>
      <c r="QP98" s="47"/>
      <c r="QQ98" s="47"/>
      <c r="QR98" s="47"/>
      <c r="QS98" s="47"/>
      <c r="QT98" s="47"/>
      <c r="QU98" s="47"/>
      <c r="QV98" s="47"/>
      <c r="QW98" s="47"/>
      <c r="QX98" s="47"/>
      <c r="QY98" s="47"/>
      <c r="QZ98" s="47"/>
      <c r="RA98" s="47"/>
      <c r="RB98" s="47"/>
      <c r="RC98" s="47"/>
      <c r="RD98" s="47"/>
      <c r="RE98" s="47"/>
      <c r="RF98" s="47"/>
      <c r="RG98" s="47"/>
      <c r="RH98" s="47"/>
      <c r="RI98" s="47"/>
      <c r="RJ98" s="47"/>
      <c r="RK98" s="47"/>
      <c r="RL98" s="47"/>
      <c r="RM98" s="47"/>
      <c r="RN98" s="47"/>
      <c r="RO98" s="47"/>
      <c r="RP98" s="47"/>
      <c r="RQ98" s="47"/>
      <c r="RR98" s="47"/>
      <c r="RS98" s="47"/>
      <c r="RT98" s="47"/>
      <c r="RU98" s="47"/>
      <c r="RV98" s="47"/>
      <c r="RW98" s="47"/>
      <c r="RX98" s="47"/>
      <c r="RY98" s="47"/>
      <c r="RZ98" s="47"/>
      <c r="SA98" s="47"/>
      <c r="SB98" s="47"/>
      <c r="SC98" s="47"/>
      <c r="SD98" s="47"/>
      <c r="SE98" s="47"/>
      <c r="SF98" s="47"/>
      <c r="SG98" s="47"/>
      <c r="SH98" s="47"/>
      <c r="SI98" s="47"/>
      <c r="SJ98" s="47"/>
      <c r="SK98" s="47"/>
      <c r="SL98" s="47"/>
      <c r="SM98" s="47"/>
      <c r="SN98" s="47"/>
      <c r="SO98" s="47"/>
      <c r="SP98" s="47"/>
      <c r="SQ98" s="47"/>
      <c r="SR98" s="47"/>
      <c r="SS98" s="47"/>
      <c r="ST98" s="47"/>
      <c r="SU98" s="47"/>
      <c r="SV98" s="47"/>
      <c r="SW98" s="47"/>
      <c r="SX98" s="47"/>
      <c r="SY98" s="47"/>
      <c r="SZ98" s="47"/>
      <c r="TA98" s="47"/>
      <c r="TB98" s="47"/>
      <c r="TC98" s="47"/>
      <c r="TD98" s="47"/>
      <c r="TE98" s="47"/>
      <c r="TF98" s="47"/>
      <c r="TG98" s="47"/>
      <c r="TH98" s="47"/>
      <c r="TI98" s="47"/>
      <c r="TJ98" s="47"/>
      <c r="TK98" s="47"/>
      <c r="TL98" s="47"/>
      <c r="TM98" s="47"/>
      <c r="TN98" s="47"/>
      <c r="TO98" s="47"/>
      <c r="TP98" s="47"/>
      <c r="TQ98" s="47"/>
      <c r="TR98" s="47"/>
      <c r="TS98" s="47"/>
      <c r="TT98" s="47"/>
      <c r="TU98" s="47"/>
      <c r="TV98" s="47"/>
      <c r="TW98" s="47"/>
      <c r="TX98" s="47"/>
      <c r="TY98" s="47"/>
      <c r="TZ98" s="47"/>
      <c r="UA98" s="47"/>
      <c r="UB98" s="47"/>
      <c r="UC98" s="47"/>
      <c r="UD98" s="47"/>
      <c r="UE98" s="47"/>
      <c r="UF98" s="47"/>
      <c r="UG98" s="47"/>
      <c r="UH98" s="47"/>
      <c r="UI98" s="47"/>
      <c r="UJ98" s="47"/>
      <c r="UK98" s="47"/>
      <c r="UL98" s="47"/>
      <c r="UM98" s="47"/>
      <c r="UN98" s="47"/>
      <c r="UO98" s="47"/>
      <c r="UP98" s="47"/>
      <c r="UQ98" s="47"/>
      <c r="UR98" s="47"/>
      <c r="US98" s="47"/>
      <c r="UT98" s="47"/>
      <c r="UU98" s="47"/>
      <c r="UV98" s="47"/>
      <c r="UW98" s="47"/>
      <c r="UX98" s="47"/>
      <c r="UY98" s="47"/>
      <c r="UZ98" s="47"/>
      <c r="VA98" s="47"/>
      <c r="VB98" s="47"/>
      <c r="VC98" s="47"/>
      <c r="VD98" s="47"/>
      <c r="VE98" s="47"/>
      <c r="VF98" s="47"/>
      <c r="VG98" s="47"/>
      <c r="VH98" s="47"/>
      <c r="VI98" s="47"/>
      <c r="VJ98" s="47"/>
      <c r="VK98" s="47"/>
      <c r="VL98" s="47"/>
      <c r="VM98" s="47"/>
      <c r="VN98" s="47"/>
      <c r="VO98" s="47"/>
      <c r="VP98" s="47"/>
      <c r="VQ98" s="47"/>
      <c r="VR98" s="47"/>
      <c r="VS98" s="47"/>
      <c r="VT98" s="47"/>
      <c r="VU98" s="47"/>
      <c r="VV98" s="47"/>
      <c r="VW98" s="47"/>
      <c r="VX98" s="47"/>
      <c r="VY98" s="47"/>
      <c r="VZ98" s="47"/>
      <c r="WA98" s="47"/>
      <c r="WB98" s="47"/>
      <c r="WC98" s="47"/>
      <c r="WD98" s="47"/>
      <c r="WE98" s="47"/>
      <c r="WF98" s="47"/>
      <c r="WG98" s="47"/>
      <c r="WH98" s="47"/>
      <c r="WI98" s="47"/>
      <c r="WJ98" s="47"/>
      <c r="WK98" s="47"/>
      <c r="WL98" s="47"/>
      <c r="WM98" s="47"/>
      <c r="WN98" s="47"/>
      <c r="WO98" s="47"/>
      <c r="WP98" s="47"/>
      <c r="WQ98" s="47"/>
      <c r="WR98" s="47"/>
      <c r="WS98" s="47"/>
      <c r="WT98" s="47"/>
      <c r="WU98" s="47"/>
      <c r="WV98" s="47"/>
      <c r="WW98" s="47"/>
      <c r="WX98" s="47"/>
      <c r="WY98" s="47"/>
      <c r="WZ98" s="47"/>
      <c r="XA98" s="47"/>
      <c r="XB98" s="47"/>
      <c r="XC98" s="47"/>
      <c r="XD98" s="47"/>
      <c r="XE98" s="47"/>
      <c r="XF98" s="47"/>
      <c r="XG98" s="47"/>
      <c r="XH98" s="47"/>
      <c r="XI98" s="47"/>
      <c r="XJ98" s="47"/>
      <c r="XK98" s="47"/>
      <c r="XL98" s="47"/>
      <c r="XM98" s="47"/>
      <c r="XN98" s="47"/>
      <c r="XO98" s="47"/>
      <c r="XP98" s="47"/>
      <c r="XQ98" s="47"/>
      <c r="XR98" s="47"/>
      <c r="XS98" s="47"/>
      <c r="XT98" s="47"/>
      <c r="XU98" s="47"/>
      <c r="XV98" s="47"/>
      <c r="XW98" s="47"/>
      <c r="XX98" s="47"/>
      <c r="XY98" s="47"/>
      <c r="XZ98" s="47"/>
      <c r="YA98" s="47"/>
      <c r="YB98" s="47"/>
      <c r="YC98" s="47"/>
      <c r="YD98" s="47"/>
      <c r="YE98" s="47"/>
      <c r="YF98" s="47"/>
      <c r="YG98" s="47"/>
      <c r="YH98" s="47"/>
      <c r="YI98" s="47"/>
      <c r="YJ98" s="47"/>
      <c r="YK98" s="47"/>
      <c r="YL98" s="47"/>
      <c r="YM98" s="47"/>
      <c r="YN98" s="47"/>
      <c r="YO98" s="47"/>
      <c r="YP98" s="47"/>
      <c r="YQ98" s="47"/>
      <c r="YR98" s="47"/>
      <c r="YS98" s="47"/>
      <c r="YT98" s="47"/>
      <c r="YU98" s="47"/>
      <c r="YV98" s="47"/>
      <c r="YW98" s="47"/>
      <c r="YX98" s="47"/>
      <c r="YY98" s="47"/>
      <c r="YZ98" s="47"/>
      <c r="ZA98" s="47"/>
      <c r="ZB98" s="47"/>
      <c r="ZC98" s="47"/>
      <c r="ZD98" s="47"/>
      <c r="ZE98" s="47"/>
      <c r="ZF98" s="47"/>
      <c r="ZG98" s="47"/>
      <c r="ZH98" s="47"/>
      <c r="ZI98" s="47"/>
      <c r="ZJ98" s="47"/>
      <c r="ZK98" s="47"/>
      <c r="ZL98" s="47"/>
      <c r="ZM98" s="47"/>
      <c r="ZN98" s="47"/>
      <c r="ZO98" s="47"/>
      <c r="ZP98" s="47"/>
      <c r="ZQ98" s="47"/>
      <c r="ZR98" s="47"/>
      <c r="ZS98" s="47"/>
      <c r="ZT98" s="47"/>
      <c r="ZU98" s="47"/>
      <c r="ZV98" s="47"/>
      <c r="ZW98" s="47"/>
      <c r="ZX98" s="47"/>
      <c r="ZY98" s="47"/>
      <c r="ZZ98" s="47"/>
      <c r="AAA98" s="47"/>
      <c r="AAB98" s="47"/>
      <c r="AAC98" s="47"/>
      <c r="AAD98" s="47"/>
      <c r="AAE98" s="47"/>
      <c r="AAF98" s="47"/>
      <c r="AAG98" s="47"/>
      <c r="AAH98" s="47"/>
      <c r="AAI98" s="47"/>
      <c r="AAJ98" s="47"/>
      <c r="AAK98" s="47"/>
      <c r="AAL98" s="47"/>
      <c r="AAM98" s="47"/>
      <c r="AAN98" s="47"/>
      <c r="AAO98" s="47"/>
      <c r="AAP98" s="47"/>
      <c r="AAQ98" s="47"/>
      <c r="AAR98" s="47"/>
      <c r="AAS98" s="47"/>
      <c r="AAT98" s="47"/>
      <c r="AAU98" s="47"/>
      <c r="AAV98" s="47"/>
      <c r="AAW98" s="47"/>
      <c r="AAX98" s="47"/>
      <c r="AAY98" s="47"/>
      <c r="AAZ98" s="47"/>
      <c r="ABA98" s="47"/>
      <c r="ABB98" s="47"/>
      <c r="ABC98" s="47"/>
      <c r="ABD98" s="47"/>
      <c r="ABE98" s="47"/>
      <c r="ABF98" s="47"/>
      <c r="ABG98" s="47"/>
      <c r="ABH98" s="47"/>
      <c r="ABI98" s="47"/>
      <c r="ABJ98" s="47"/>
      <c r="ABK98" s="47"/>
      <c r="ABL98" s="47"/>
      <c r="ABM98" s="47"/>
      <c r="ABN98" s="47"/>
      <c r="ABO98" s="47"/>
      <c r="ABP98" s="47"/>
      <c r="ABQ98" s="47"/>
      <c r="ABR98" s="47"/>
      <c r="ABS98" s="47"/>
      <c r="ABT98" s="47"/>
      <c r="ABU98" s="47"/>
      <c r="ABV98" s="47"/>
      <c r="ABW98" s="47"/>
      <c r="ABX98" s="47"/>
      <c r="ABY98" s="47"/>
      <c r="ABZ98" s="47"/>
      <c r="ACA98" s="47"/>
      <c r="ACB98" s="47"/>
      <c r="ACC98" s="47"/>
      <c r="ACD98" s="47"/>
      <c r="ACE98" s="47"/>
      <c r="ACF98" s="47"/>
      <c r="ACG98" s="47"/>
      <c r="ACH98" s="47"/>
      <c r="ACI98" s="47"/>
      <c r="ACJ98" s="47"/>
      <c r="ACK98" s="47"/>
      <c r="ACL98" s="47"/>
      <c r="ACM98" s="47"/>
      <c r="ACN98" s="47"/>
      <c r="ACO98" s="47"/>
      <c r="ACP98" s="47"/>
      <c r="ACQ98" s="47"/>
      <c r="ACR98" s="47"/>
      <c r="ACS98" s="47"/>
      <c r="ACT98" s="47"/>
      <c r="ACU98" s="47"/>
      <c r="ACV98" s="47"/>
      <c r="ACW98" s="47"/>
      <c r="ACX98" s="47"/>
      <c r="ACY98" s="47"/>
      <c r="ACZ98" s="47"/>
      <c r="ADA98" s="47"/>
      <c r="ADB98" s="47"/>
      <c r="ADC98" s="47"/>
      <c r="ADD98" s="47"/>
      <c r="ADE98" s="47"/>
      <c r="ADF98" s="47"/>
      <c r="ADG98" s="47"/>
      <c r="ADH98" s="47"/>
      <c r="ADI98" s="47"/>
      <c r="ADJ98" s="47"/>
      <c r="ADK98" s="47"/>
      <c r="ADL98" s="47"/>
      <c r="ADM98" s="47"/>
      <c r="ADN98" s="47"/>
      <c r="ADO98" s="47"/>
      <c r="ADP98" s="47"/>
      <c r="ADQ98" s="47"/>
      <c r="ADR98" s="47"/>
      <c r="ADS98" s="47"/>
      <c r="ADT98" s="47"/>
      <c r="ADU98" s="47"/>
      <c r="ADV98" s="47"/>
      <c r="ADW98" s="47"/>
      <c r="ADX98" s="47"/>
      <c r="ADY98" s="47"/>
      <c r="ADZ98" s="47"/>
      <c r="AEA98" s="47"/>
      <c r="AEB98" s="47"/>
      <c r="AEC98" s="47"/>
      <c r="AED98" s="47"/>
      <c r="AEE98" s="47"/>
      <c r="AEF98" s="47"/>
      <c r="AEG98" s="47"/>
      <c r="AEH98" s="47"/>
      <c r="AEI98" s="47"/>
      <c r="AEJ98" s="47"/>
      <c r="AEK98" s="47"/>
      <c r="AEL98" s="47"/>
      <c r="AEM98" s="47"/>
      <c r="AEN98" s="47"/>
      <c r="AEO98" s="47"/>
      <c r="AEP98" s="47"/>
      <c r="AEQ98" s="47"/>
      <c r="AER98" s="47"/>
      <c r="AES98" s="47"/>
      <c r="AET98" s="47"/>
      <c r="AEU98" s="47"/>
      <c r="AEV98" s="47"/>
      <c r="AEW98" s="47"/>
      <c r="AEX98" s="47"/>
      <c r="AEY98" s="47"/>
      <c r="AEZ98" s="47"/>
      <c r="AFA98" s="47"/>
      <c r="AFB98" s="47"/>
      <c r="AFC98" s="47"/>
      <c r="AFD98" s="47"/>
      <c r="AFE98" s="47"/>
      <c r="AFF98" s="47"/>
      <c r="AFG98" s="47"/>
      <c r="AFH98" s="47"/>
      <c r="AFI98" s="47"/>
      <c r="AFJ98" s="47"/>
      <c r="AFK98" s="47"/>
      <c r="AFL98" s="47"/>
      <c r="AFM98" s="47"/>
      <c r="AFN98" s="47"/>
      <c r="AFO98" s="47"/>
      <c r="AFP98" s="47"/>
      <c r="AFQ98" s="47"/>
      <c r="AFR98" s="47"/>
      <c r="AFS98" s="47"/>
      <c r="AFT98" s="47"/>
      <c r="AFU98" s="47"/>
      <c r="AFV98" s="47"/>
      <c r="AFW98" s="47"/>
      <c r="AFX98" s="47"/>
      <c r="AFY98" s="47"/>
      <c r="AFZ98" s="47"/>
      <c r="AGA98" s="47"/>
      <c r="AGB98" s="47"/>
      <c r="AGC98" s="47"/>
      <c r="AGD98" s="47"/>
      <c r="AGE98" s="47"/>
      <c r="AGF98" s="47"/>
      <c r="AGG98" s="47"/>
      <c r="AGH98" s="47"/>
      <c r="AGI98" s="47"/>
      <c r="AGJ98" s="47"/>
      <c r="AGK98" s="47"/>
      <c r="AGL98" s="47"/>
      <c r="AGM98" s="47"/>
      <c r="AGN98" s="47"/>
      <c r="AGO98" s="47"/>
      <c r="AGP98" s="47"/>
      <c r="AGQ98" s="47"/>
      <c r="AGR98" s="47"/>
      <c r="AGS98" s="47"/>
      <c r="AGT98" s="47"/>
      <c r="AGU98" s="47"/>
      <c r="AGV98" s="47"/>
      <c r="AGW98" s="47"/>
      <c r="AGX98" s="47"/>
      <c r="AGY98" s="47"/>
      <c r="AGZ98" s="47"/>
      <c r="AHA98" s="47"/>
      <c r="AHB98" s="47"/>
      <c r="AHC98" s="47"/>
      <c r="AHD98" s="47"/>
      <c r="AHE98" s="47"/>
      <c r="AHF98" s="47"/>
      <c r="AHG98" s="47"/>
      <c r="AHH98" s="47"/>
      <c r="AHI98" s="47"/>
      <c r="AHJ98" s="47"/>
      <c r="AHK98" s="47"/>
      <c r="AHL98" s="47"/>
      <c r="AHM98" s="47"/>
      <c r="AHN98" s="47"/>
      <c r="AHO98" s="47"/>
      <c r="AHP98" s="47"/>
      <c r="AHQ98" s="47"/>
      <c r="AHR98" s="47"/>
      <c r="AHS98" s="47"/>
      <c r="AHT98" s="47"/>
      <c r="AHU98" s="47"/>
      <c r="AHV98" s="47"/>
      <c r="AHW98" s="47"/>
      <c r="AHX98" s="47"/>
      <c r="AHY98" s="47"/>
      <c r="AHZ98" s="47"/>
      <c r="AIA98" s="47"/>
      <c r="AIB98" s="47"/>
      <c r="AIC98" s="47"/>
      <c r="AID98" s="47"/>
      <c r="AIE98" s="47"/>
      <c r="AIF98" s="47"/>
      <c r="AIG98" s="47"/>
      <c r="AIH98" s="47"/>
      <c r="AII98" s="47"/>
      <c r="AIJ98" s="47"/>
      <c r="AIK98" s="47"/>
      <c r="AIL98" s="47"/>
      <c r="AIM98" s="47"/>
      <c r="AIN98" s="47"/>
      <c r="AIO98" s="47"/>
      <c r="AIP98" s="47"/>
      <c r="AIQ98" s="47"/>
      <c r="AIR98" s="47"/>
      <c r="AIS98" s="47"/>
      <c r="AIT98" s="47"/>
      <c r="AIU98" s="47"/>
      <c r="AIV98" s="47"/>
      <c r="AIW98" s="47"/>
      <c r="AIX98" s="47"/>
      <c r="AIY98" s="47"/>
      <c r="AIZ98" s="47"/>
      <c r="AJA98" s="47"/>
      <c r="AJB98" s="47"/>
      <c r="AJC98" s="47"/>
      <c r="AJD98" s="47"/>
      <c r="AJE98" s="47"/>
      <c r="AJF98" s="47"/>
      <c r="AJG98" s="47"/>
      <c r="AJH98" s="47"/>
      <c r="AJI98" s="47"/>
      <c r="AJJ98" s="47"/>
      <c r="AJK98" s="47"/>
      <c r="AJL98" s="47"/>
      <c r="AJM98" s="47"/>
      <c r="AJN98" s="47"/>
      <c r="AJO98" s="47"/>
      <c r="AJP98" s="47"/>
      <c r="AJQ98" s="47"/>
      <c r="AJR98" s="47"/>
      <c r="AJS98" s="47"/>
      <c r="AJT98" s="47"/>
      <c r="AJU98" s="47"/>
      <c r="AJV98" s="47"/>
      <c r="AJW98" s="47"/>
      <c r="AJX98" s="47"/>
      <c r="AJY98" s="47"/>
      <c r="AJZ98" s="47"/>
      <c r="AKA98" s="47"/>
      <c r="AKB98" s="47"/>
      <c r="AKC98" s="47"/>
      <c r="AKD98" s="47"/>
      <c r="AKE98" s="47"/>
      <c r="AKF98" s="47"/>
      <c r="AKG98" s="47"/>
      <c r="AKH98" s="47"/>
      <c r="AKI98" s="47"/>
      <c r="AKJ98" s="47"/>
      <c r="AKK98" s="47"/>
      <c r="AKL98" s="47"/>
      <c r="AKM98" s="47"/>
      <c r="AKN98" s="47"/>
      <c r="AKO98" s="47"/>
      <c r="AKP98" s="47"/>
      <c r="AKQ98" s="47"/>
      <c r="AKR98" s="47"/>
      <c r="AKS98" s="47"/>
      <c r="AKT98" s="47"/>
      <c r="AKU98" s="47"/>
      <c r="AKV98" s="47"/>
      <c r="AKW98" s="47"/>
      <c r="AKX98" s="47"/>
      <c r="AKY98" s="47"/>
      <c r="AKZ98" s="47"/>
      <c r="ALA98" s="47"/>
      <c r="ALB98" s="47"/>
      <c r="ALC98" s="47"/>
      <c r="ALD98" s="47"/>
      <c r="ALE98" s="47"/>
      <c r="ALF98" s="47"/>
      <c r="ALG98" s="47"/>
      <c r="ALH98" s="47"/>
      <c r="ALI98" s="47"/>
      <c r="ALJ98" s="47"/>
      <c r="ALK98" s="47"/>
      <c r="ALL98" s="47"/>
      <c r="ALM98" s="47"/>
      <c r="ALN98" s="47"/>
      <c r="ALO98" s="47"/>
      <c r="ALP98" s="47"/>
      <c r="ALQ98" s="47"/>
      <c r="ALR98" s="47"/>
      <c r="ALS98" s="47"/>
      <c r="ALT98" s="47"/>
      <c r="ALU98" s="47"/>
      <c r="ALV98" s="47"/>
      <c r="ALW98" s="47"/>
      <c r="ALX98" s="47"/>
      <c r="ALY98" s="47"/>
      <c r="ALZ98" s="47"/>
      <c r="AMA98" s="47"/>
      <c r="AMB98" s="47"/>
      <c r="AMC98" s="47"/>
      <c r="AMD98" s="47"/>
      <c r="AME98" s="47"/>
      <c r="AMF98" s="47"/>
      <c r="AMG98" s="47"/>
      <c r="AMH98" s="47"/>
      <c r="AMI98" s="47"/>
      <c r="AMJ98" s="47"/>
      <c r="AMK98" s="47"/>
    </row>
    <row r="99" spans="1:1025" s="45" customFormat="1" ht="17.25" customHeight="1">
      <c r="A99" s="121" t="s">
        <v>108</v>
      </c>
      <c r="B99" s="118">
        <f>G34</f>
        <v>3094.83</v>
      </c>
      <c r="C99" s="121" t="s">
        <v>107</v>
      </c>
      <c r="D99" s="119">
        <f>G83</f>
        <v>1962.13</v>
      </c>
      <c r="E99" s="121" t="s">
        <v>109</v>
      </c>
      <c r="F99" s="119">
        <f>G94</f>
        <v>223.16000000000003</v>
      </c>
      <c r="G99" s="120">
        <f>B99+D99+F99</f>
        <v>5280.12</v>
      </c>
      <c r="H99" s="50"/>
      <c r="I99" s="20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47"/>
      <c r="ET99" s="47"/>
      <c r="EU99" s="47"/>
      <c r="EV99" s="47"/>
      <c r="EW99" s="47"/>
      <c r="EX99" s="47"/>
      <c r="EY99" s="47"/>
      <c r="EZ99" s="47"/>
      <c r="FA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  <c r="GB99" s="47"/>
      <c r="GC99" s="47"/>
      <c r="GD99" s="47"/>
      <c r="GE99" s="47"/>
      <c r="GF99" s="47"/>
      <c r="GG99" s="47"/>
      <c r="GH99" s="47"/>
      <c r="GI99" s="47"/>
      <c r="GJ99" s="47"/>
      <c r="GK99" s="47"/>
      <c r="GL99" s="47"/>
      <c r="GM99" s="47"/>
      <c r="GN99" s="47"/>
      <c r="GO99" s="47"/>
      <c r="GP99" s="47"/>
      <c r="GQ99" s="47"/>
      <c r="GR99" s="47"/>
      <c r="GS99" s="47"/>
      <c r="GT99" s="47"/>
      <c r="GU99" s="47"/>
      <c r="GV99" s="47"/>
      <c r="GW99" s="47"/>
      <c r="GX99" s="47"/>
      <c r="GY99" s="47"/>
      <c r="GZ99" s="47"/>
      <c r="HA99" s="47"/>
      <c r="HB99" s="47"/>
      <c r="HC99" s="47"/>
      <c r="HD99" s="47"/>
      <c r="HE99" s="47"/>
      <c r="HF99" s="47"/>
      <c r="HG99" s="47"/>
      <c r="HH99" s="47"/>
      <c r="HI99" s="47"/>
      <c r="HJ99" s="47"/>
      <c r="HK99" s="47"/>
      <c r="HL99" s="47"/>
      <c r="HM99" s="47"/>
      <c r="HN99" s="47"/>
      <c r="HO99" s="47"/>
      <c r="HP99" s="47"/>
      <c r="HQ99" s="47"/>
      <c r="HR99" s="47"/>
      <c r="HS99" s="47"/>
      <c r="HT99" s="47"/>
      <c r="HU99" s="47"/>
      <c r="HV99" s="47"/>
      <c r="HW99" s="47"/>
      <c r="HX99" s="47"/>
      <c r="HY99" s="47"/>
      <c r="HZ99" s="47"/>
      <c r="IA99" s="47"/>
      <c r="IB99" s="47"/>
      <c r="IC99" s="47"/>
      <c r="ID99" s="47"/>
      <c r="IE99" s="47"/>
      <c r="IF99" s="47"/>
      <c r="IG99" s="47"/>
      <c r="IH99" s="47"/>
      <c r="II99" s="47"/>
      <c r="IJ99" s="47"/>
      <c r="IK99" s="47"/>
      <c r="IL99" s="47"/>
      <c r="IM99" s="47"/>
      <c r="IN99" s="47"/>
      <c r="IO99" s="47"/>
      <c r="IP99" s="47"/>
      <c r="IQ99" s="47"/>
      <c r="IR99" s="47"/>
      <c r="IS99" s="47"/>
      <c r="IT99" s="47"/>
      <c r="IU99" s="47"/>
      <c r="IV99" s="47"/>
      <c r="IW99" s="47"/>
      <c r="IX99" s="47"/>
      <c r="IY99" s="47"/>
      <c r="IZ99" s="47"/>
      <c r="JA99" s="47"/>
      <c r="JB99" s="47"/>
      <c r="JC99" s="47"/>
      <c r="JD99" s="47"/>
      <c r="JE99" s="47"/>
      <c r="JF99" s="47"/>
      <c r="JG99" s="47"/>
      <c r="JH99" s="47"/>
      <c r="JI99" s="47"/>
      <c r="JJ99" s="47"/>
      <c r="JK99" s="47"/>
      <c r="JL99" s="47"/>
      <c r="JM99" s="47"/>
      <c r="JN99" s="47"/>
      <c r="JO99" s="47"/>
      <c r="JP99" s="47"/>
      <c r="JQ99" s="47"/>
      <c r="JR99" s="47"/>
      <c r="JS99" s="47"/>
      <c r="JT99" s="47"/>
      <c r="JU99" s="47"/>
      <c r="JV99" s="47"/>
      <c r="JW99" s="47"/>
      <c r="JX99" s="47"/>
      <c r="JY99" s="47"/>
      <c r="JZ99" s="47"/>
      <c r="KA99" s="47"/>
      <c r="KB99" s="47"/>
      <c r="KC99" s="47"/>
      <c r="KD99" s="47"/>
      <c r="KE99" s="47"/>
      <c r="KF99" s="47"/>
      <c r="KG99" s="47"/>
      <c r="KH99" s="47"/>
      <c r="KI99" s="47"/>
      <c r="KJ99" s="47"/>
      <c r="KK99" s="47"/>
      <c r="KL99" s="47"/>
      <c r="KM99" s="47"/>
      <c r="KN99" s="47"/>
      <c r="KO99" s="47"/>
      <c r="KP99" s="47"/>
      <c r="KQ99" s="47"/>
      <c r="KR99" s="47"/>
      <c r="KS99" s="47"/>
      <c r="KT99" s="47"/>
      <c r="KU99" s="47"/>
      <c r="KV99" s="47"/>
      <c r="KW99" s="47"/>
      <c r="KX99" s="47"/>
      <c r="KY99" s="47"/>
      <c r="KZ99" s="47"/>
      <c r="LA99" s="47"/>
      <c r="LB99" s="47"/>
      <c r="LC99" s="47"/>
      <c r="LD99" s="47"/>
      <c r="LE99" s="47"/>
      <c r="LF99" s="47"/>
      <c r="LG99" s="47"/>
      <c r="LH99" s="47"/>
      <c r="LI99" s="47"/>
      <c r="LJ99" s="47"/>
      <c r="LK99" s="47"/>
      <c r="LL99" s="47"/>
      <c r="LM99" s="47"/>
      <c r="LN99" s="47"/>
      <c r="LO99" s="47"/>
      <c r="LP99" s="47"/>
      <c r="LQ99" s="47"/>
      <c r="LR99" s="47"/>
      <c r="LS99" s="47"/>
      <c r="LT99" s="47"/>
      <c r="LU99" s="47"/>
      <c r="LV99" s="47"/>
      <c r="LW99" s="47"/>
      <c r="LX99" s="47"/>
      <c r="LY99" s="47"/>
      <c r="LZ99" s="47"/>
      <c r="MA99" s="47"/>
      <c r="MB99" s="47"/>
      <c r="MC99" s="47"/>
      <c r="MD99" s="47"/>
      <c r="ME99" s="47"/>
      <c r="MF99" s="47"/>
      <c r="MG99" s="47"/>
      <c r="MH99" s="47"/>
      <c r="MI99" s="47"/>
      <c r="MJ99" s="47"/>
      <c r="MK99" s="47"/>
      <c r="ML99" s="47"/>
      <c r="MM99" s="47"/>
      <c r="MN99" s="47"/>
      <c r="MO99" s="47"/>
      <c r="MP99" s="47"/>
      <c r="MQ99" s="47"/>
      <c r="MR99" s="47"/>
      <c r="MS99" s="47"/>
      <c r="MT99" s="47"/>
      <c r="MU99" s="47"/>
      <c r="MV99" s="47"/>
      <c r="MW99" s="47"/>
      <c r="MX99" s="47"/>
      <c r="MY99" s="47"/>
      <c r="MZ99" s="47"/>
      <c r="NA99" s="47"/>
      <c r="NB99" s="47"/>
      <c r="NC99" s="47"/>
      <c r="ND99" s="47"/>
      <c r="NE99" s="47"/>
      <c r="NF99" s="47"/>
      <c r="NG99" s="47"/>
      <c r="NH99" s="47"/>
      <c r="NI99" s="47"/>
      <c r="NJ99" s="47"/>
      <c r="NK99" s="47"/>
      <c r="NL99" s="47"/>
      <c r="NM99" s="47"/>
      <c r="NN99" s="47"/>
      <c r="NO99" s="47"/>
      <c r="NP99" s="47"/>
      <c r="NQ99" s="47"/>
      <c r="NR99" s="47"/>
      <c r="NS99" s="47"/>
      <c r="NT99" s="47"/>
      <c r="NU99" s="47"/>
      <c r="NV99" s="47"/>
      <c r="NW99" s="47"/>
      <c r="NX99" s="47"/>
      <c r="NY99" s="47"/>
      <c r="NZ99" s="47"/>
      <c r="OA99" s="47"/>
      <c r="OB99" s="47"/>
      <c r="OC99" s="47"/>
      <c r="OD99" s="47"/>
      <c r="OE99" s="47"/>
      <c r="OF99" s="47"/>
      <c r="OG99" s="47"/>
      <c r="OH99" s="47"/>
      <c r="OI99" s="47"/>
      <c r="OJ99" s="47"/>
      <c r="OK99" s="47"/>
      <c r="OL99" s="47"/>
      <c r="OM99" s="47"/>
      <c r="ON99" s="47"/>
      <c r="OO99" s="47"/>
      <c r="OP99" s="47"/>
      <c r="OQ99" s="47"/>
      <c r="OR99" s="47"/>
      <c r="OS99" s="47"/>
      <c r="OT99" s="47"/>
      <c r="OU99" s="47"/>
      <c r="OV99" s="47"/>
      <c r="OW99" s="47"/>
      <c r="OX99" s="47"/>
      <c r="OY99" s="47"/>
      <c r="OZ99" s="47"/>
      <c r="PA99" s="47"/>
      <c r="PB99" s="47"/>
      <c r="PC99" s="47"/>
      <c r="PD99" s="47"/>
      <c r="PE99" s="47"/>
      <c r="PF99" s="47"/>
      <c r="PG99" s="47"/>
      <c r="PH99" s="47"/>
      <c r="PI99" s="47"/>
      <c r="PJ99" s="47"/>
      <c r="PK99" s="47"/>
      <c r="PL99" s="47"/>
      <c r="PM99" s="47"/>
      <c r="PN99" s="47"/>
      <c r="PO99" s="47"/>
      <c r="PP99" s="47"/>
      <c r="PQ99" s="47"/>
      <c r="PR99" s="47"/>
      <c r="PS99" s="47"/>
      <c r="PT99" s="47"/>
      <c r="PU99" s="47"/>
      <c r="PV99" s="47"/>
      <c r="PW99" s="47"/>
      <c r="PX99" s="47"/>
      <c r="PY99" s="47"/>
      <c r="PZ99" s="47"/>
      <c r="QA99" s="47"/>
      <c r="QB99" s="47"/>
      <c r="QC99" s="47"/>
      <c r="QD99" s="47"/>
      <c r="QE99" s="47"/>
      <c r="QF99" s="47"/>
      <c r="QG99" s="47"/>
      <c r="QH99" s="47"/>
      <c r="QI99" s="47"/>
      <c r="QJ99" s="47"/>
      <c r="QK99" s="47"/>
      <c r="QL99" s="47"/>
      <c r="QM99" s="47"/>
      <c r="QN99" s="47"/>
      <c r="QO99" s="47"/>
      <c r="QP99" s="47"/>
      <c r="QQ99" s="47"/>
      <c r="QR99" s="47"/>
      <c r="QS99" s="47"/>
      <c r="QT99" s="47"/>
      <c r="QU99" s="47"/>
      <c r="QV99" s="47"/>
      <c r="QW99" s="47"/>
      <c r="QX99" s="47"/>
      <c r="QY99" s="47"/>
      <c r="QZ99" s="47"/>
      <c r="RA99" s="47"/>
      <c r="RB99" s="47"/>
      <c r="RC99" s="47"/>
      <c r="RD99" s="47"/>
      <c r="RE99" s="47"/>
      <c r="RF99" s="47"/>
      <c r="RG99" s="47"/>
      <c r="RH99" s="47"/>
      <c r="RI99" s="47"/>
      <c r="RJ99" s="47"/>
      <c r="RK99" s="47"/>
      <c r="RL99" s="47"/>
      <c r="RM99" s="47"/>
      <c r="RN99" s="47"/>
      <c r="RO99" s="47"/>
      <c r="RP99" s="47"/>
      <c r="RQ99" s="47"/>
      <c r="RR99" s="47"/>
      <c r="RS99" s="47"/>
      <c r="RT99" s="47"/>
      <c r="RU99" s="47"/>
      <c r="RV99" s="47"/>
      <c r="RW99" s="47"/>
      <c r="RX99" s="47"/>
      <c r="RY99" s="47"/>
      <c r="RZ99" s="47"/>
      <c r="SA99" s="47"/>
      <c r="SB99" s="47"/>
      <c r="SC99" s="47"/>
      <c r="SD99" s="47"/>
      <c r="SE99" s="47"/>
      <c r="SF99" s="47"/>
      <c r="SG99" s="47"/>
      <c r="SH99" s="47"/>
      <c r="SI99" s="47"/>
      <c r="SJ99" s="47"/>
      <c r="SK99" s="47"/>
      <c r="SL99" s="47"/>
      <c r="SM99" s="47"/>
      <c r="SN99" s="47"/>
      <c r="SO99" s="47"/>
      <c r="SP99" s="47"/>
      <c r="SQ99" s="47"/>
      <c r="SR99" s="47"/>
      <c r="SS99" s="47"/>
      <c r="ST99" s="47"/>
      <c r="SU99" s="47"/>
      <c r="SV99" s="47"/>
      <c r="SW99" s="47"/>
      <c r="SX99" s="47"/>
      <c r="SY99" s="47"/>
      <c r="SZ99" s="47"/>
      <c r="TA99" s="47"/>
      <c r="TB99" s="47"/>
      <c r="TC99" s="47"/>
      <c r="TD99" s="47"/>
      <c r="TE99" s="47"/>
      <c r="TF99" s="47"/>
      <c r="TG99" s="47"/>
      <c r="TH99" s="47"/>
      <c r="TI99" s="47"/>
      <c r="TJ99" s="47"/>
      <c r="TK99" s="47"/>
      <c r="TL99" s="47"/>
      <c r="TM99" s="47"/>
      <c r="TN99" s="47"/>
      <c r="TO99" s="47"/>
      <c r="TP99" s="47"/>
      <c r="TQ99" s="47"/>
      <c r="TR99" s="47"/>
      <c r="TS99" s="47"/>
      <c r="TT99" s="47"/>
      <c r="TU99" s="47"/>
      <c r="TV99" s="47"/>
      <c r="TW99" s="47"/>
      <c r="TX99" s="47"/>
      <c r="TY99" s="47"/>
      <c r="TZ99" s="47"/>
      <c r="UA99" s="47"/>
      <c r="UB99" s="47"/>
      <c r="UC99" s="47"/>
      <c r="UD99" s="47"/>
      <c r="UE99" s="47"/>
      <c r="UF99" s="47"/>
      <c r="UG99" s="47"/>
      <c r="UH99" s="47"/>
      <c r="UI99" s="47"/>
      <c r="UJ99" s="47"/>
      <c r="UK99" s="47"/>
      <c r="UL99" s="47"/>
      <c r="UM99" s="47"/>
      <c r="UN99" s="47"/>
      <c r="UO99" s="47"/>
      <c r="UP99" s="47"/>
      <c r="UQ99" s="47"/>
      <c r="UR99" s="47"/>
      <c r="US99" s="47"/>
      <c r="UT99" s="47"/>
      <c r="UU99" s="47"/>
      <c r="UV99" s="47"/>
      <c r="UW99" s="47"/>
      <c r="UX99" s="47"/>
      <c r="UY99" s="47"/>
      <c r="UZ99" s="47"/>
      <c r="VA99" s="47"/>
      <c r="VB99" s="47"/>
      <c r="VC99" s="47"/>
      <c r="VD99" s="47"/>
      <c r="VE99" s="47"/>
      <c r="VF99" s="47"/>
      <c r="VG99" s="47"/>
      <c r="VH99" s="47"/>
      <c r="VI99" s="47"/>
      <c r="VJ99" s="47"/>
      <c r="VK99" s="47"/>
      <c r="VL99" s="47"/>
      <c r="VM99" s="47"/>
      <c r="VN99" s="47"/>
      <c r="VO99" s="47"/>
      <c r="VP99" s="47"/>
      <c r="VQ99" s="47"/>
      <c r="VR99" s="47"/>
      <c r="VS99" s="47"/>
      <c r="VT99" s="47"/>
      <c r="VU99" s="47"/>
      <c r="VV99" s="47"/>
      <c r="VW99" s="47"/>
      <c r="VX99" s="47"/>
      <c r="VY99" s="47"/>
      <c r="VZ99" s="47"/>
      <c r="WA99" s="47"/>
      <c r="WB99" s="47"/>
      <c r="WC99" s="47"/>
      <c r="WD99" s="47"/>
      <c r="WE99" s="47"/>
      <c r="WF99" s="47"/>
      <c r="WG99" s="47"/>
      <c r="WH99" s="47"/>
      <c r="WI99" s="47"/>
      <c r="WJ99" s="47"/>
      <c r="WK99" s="47"/>
      <c r="WL99" s="47"/>
      <c r="WM99" s="47"/>
      <c r="WN99" s="47"/>
      <c r="WO99" s="47"/>
      <c r="WP99" s="47"/>
      <c r="WQ99" s="47"/>
      <c r="WR99" s="47"/>
      <c r="WS99" s="47"/>
      <c r="WT99" s="47"/>
      <c r="WU99" s="47"/>
      <c r="WV99" s="47"/>
      <c r="WW99" s="47"/>
      <c r="WX99" s="47"/>
      <c r="WY99" s="47"/>
      <c r="WZ99" s="47"/>
      <c r="XA99" s="47"/>
      <c r="XB99" s="47"/>
      <c r="XC99" s="47"/>
      <c r="XD99" s="47"/>
      <c r="XE99" s="47"/>
      <c r="XF99" s="47"/>
      <c r="XG99" s="47"/>
      <c r="XH99" s="47"/>
      <c r="XI99" s="47"/>
      <c r="XJ99" s="47"/>
      <c r="XK99" s="47"/>
      <c r="XL99" s="47"/>
      <c r="XM99" s="47"/>
      <c r="XN99" s="47"/>
      <c r="XO99" s="47"/>
      <c r="XP99" s="47"/>
      <c r="XQ99" s="47"/>
      <c r="XR99" s="47"/>
      <c r="XS99" s="47"/>
      <c r="XT99" s="47"/>
      <c r="XU99" s="47"/>
      <c r="XV99" s="47"/>
      <c r="XW99" s="47"/>
      <c r="XX99" s="47"/>
      <c r="XY99" s="47"/>
      <c r="XZ99" s="47"/>
      <c r="YA99" s="47"/>
      <c r="YB99" s="47"/>
      <c r="YC99" s="47"/>
      <c r="YD99" s="47"/>
      <c r="YE99" s="47"/>
      <c r="YF99" s="47"/>
      <c r="YG99" s="47"/>
      <c r="YH99" s="47"/>
      <c r="YI99" s="47"/>
      <c r="YJ99" s="47"/>
      <c r="YK99" s="47"/>
      <c r="YL99" s="47"/>
      <c r="YM99" s="47"/>
      <c r="YN99" s="47"/>
      <c r="YO99" s="47"/>
      <c r="YP99" s="47"/>
      <c r="YQ99" s="47"/>
      <c r="YR99" s="47"/>
      <c r="YS99" s="47"/>
      <c r="YT99" s="47"/>
      <c r="YU99" s="47"/>
      <c r="YV99" s="47"/>
      <c r="YW99" s="47"/>
      <c r="YX99" s="47"/>
      <c r="YY99" s="47"/>
      <c r="YZ99" s="47"/>
      <c r="ZA99" s="47"/>
      <c r="ZB99" s="47"/>
      <c r="ZC99" s="47"/>
      <c r="ZD99" s="47"/>
      <c r="ZE99" s="47"/>
      <c r="ZF99" s="47"/>
      <c r="ZG99" s="47"/>
      <c r="ZH99" s="47"/>
      <c r="ZI99" s="47"/>
      <c r="ZJ99" s="47"/>
      <c r="ZK99" s="47"/>
      <c r="ZL99" s="47"/>
      <c r="ZM99" s="47"/>
      <c r="ZN99" s="47"/>
      <c r="ZO99" s="47"/>
      <c r="ZP99" s="47"/>
      <c r="ZQ99" s="47"/>
      <c r="ZR99" s="47"/>
      <c r="ZS99" s="47"/>
      <c r="ZT99" s="47"/>
      <c r="ZU99" s="47"/>
      <c r="ZV99" s="47"/>
      <c r="ZW99" s="47"/>
      <c r="ZX99" s="47"/>
      <c r="ZY99" s="47"/>
      <c r="ZZ99" s="47"/>
      <c r="AAA99" s="47"/>
      <c r="AAB99" s="47"/>
      <c r="AAC99" s="47"/>
      <c r="AAD99" s="47"/>
      <c r="AAE99" s="47"/>
      <c r="AAF99" s="47"/>
      <c r="AAG99" s="47"/>
      <c r="AAH99" s="47"/>
      <c r="AAI99" s="47"/>
      <c r="AAJ99" s="47"/>
      <c r="AAK99" s="47"/>
      <c r="AAL99" s="47"/>
      <c r="AAM99" s="47"/>
      <c r="AAN99" s="47"/>
      <c r="AAO99" s="47"/>
      <c r="AAP99" s="47"/>
      <c r="AAQ99" s="47"/>
      <c r="AAR99" s="47"/>
      <c r="AAS99" s="47"/>
      <c r="AAT99" s="47"/>
      <c r="AAU99" s="47"/>
      <c r="AAV99" s="47"/>
      <c r="AAW99" s="47"/>
      <c r="AAX99" s="47"/>
      <c r="AAY99" s="47"/>
      <c r="AAZ99" s="47"/>
      <c r="ABA99" s="47"/>
      <c r="ABB99" s="47"/>
      <c r="ABC99" s="47"/>
      <c r="ABD99" s="47"/>
      <c r="ABE99" s="47"/>
      <c r="ABF99" s="47"/>
      <c r="ABG99" s="47"/>
      <c r="ABH99" s="47"/>
      <c r="ABI99" s="47"/>
      <c r="ABJ99" s="47"/>
      <c r="ABK99" s="47"/>
      <c r="ABL99" s="47"/>
      <c r="ABM99" s="47"/>
      <c r="ABN99" s="47"/>
      <c r="ABO99" s="47"/>
      <c r="ABP99" s="47"/>
      <c r="ABQ99" s="47"/>
      <c r="ABR99" s="47"/>
      <c r="ABS99" s="47"/>
      <c r="ABT99" s="47"/>
      <c r="ABU99" s="47"/>
      <c r="ABV99" s="47"/>
      <c r="ABW99" s="47"/>
      <c r="ABX99" s="47"/>
      <c r="ABY99" s="47"/>
      <c r="ABZ99" s="47"/>
      <c r="ACA99" s="47"/>
      <c r="ACB99" s="47"/>
      <c r="ACC99" s="47"/>
      <c r="ACD99" s="47"/>
      <c r="ACE99" s="47"/>
      <c r="ACF99" s="47"/>
      <c r="ACG99" s="47"/>
      <c r="ACH99" s="47"/>
      <c r="ACI99" s="47"/>
      <c r="ACJ99" s="47"/>
      <c r="ACK99" s="47"/>
      <c r="ACL99" s="47"/>
      <c r="ACM99" s="47"/>
      <c r="ACN99" s="47"/>
      <c r="ACO99" s="47"/>
      <c r="ACP99" s="47"/>
      <c r="ACQ99" s="47"/>
      <c r="ACR99" s="47"/>
      <c r="ACS99" s="47"/>
      <c r="ACT99" s="47"/>
      <c r="ACU99" s="47"/>
      <c r="ACV99" s="47"/>
      <c r="ACW99" s="47"/>
      <c r="ACX99" s="47"/>
      <c r="ACY99" s="47"/>
      <c r="ACZ99" s="47"/>
      <c r="ADA99" s="47"/>
      <c r="ADB99" s="47"/>
      <c r="ADC99" s="47"/>
      <c r="ADD99" s="47"/>
      <c r="ADE99" s="47"/>
      <c r="ADF99" s="47"/>
      <c r="ADG99" s="47"/>
      <c r="ADH99" s="47"/>
      <c r="ADI99" s="47"/>
      <c r="ADJ99" s="47"/>
      <c r="ADK99" s="47"/>
      <c r="ADL99" s="47"/>
      <c r="ADM99" s="47"/>
      <c r="ADN99" s="47"/>
      <c r="ADO99" s="47"/>
      <c r="ADP99" s="47"/>
      <c r="ADQ99" s="47"/>
      <c r="ADR99" s="47"/>
      <c r="ADS99" s="47"/>
      <c r="ADT99" s="47"/>
      <c r="ADU99" s="47"/>
      <c r="ADV99" s="47"/>
      <c r="ADW99" s="47"/>
      <c r="ADX99" s="47"/>
      <c r="ADY99" s="47"/>
      <c r="ADZ99" s="47"/>
      <c r="AEA99" s="47"/>
      <c r="AEB99" s="47"/>
      <c r="AEC99" s="47"/>
      <c r="AED99" s="47"/>
      <c r="AEE99" s="47"/>
      <c r="AEF99" s="47"/>
      <c r="AEG99" s="47"/>
      <c r="AEH99" s="47"/>
      <c r="AEI99" s="47"/>
      <c r="AEJ99" s="47"/>
      <c r="AEK99" s="47"/>
      <c r="AEL99" s="47"/>
      <c r="AEM99" s="47"/>
      <c r="AEN99" s="47"/>
      <c r="AEO99" s="47"/>
      <c r="AEP99" s="47"/>
      <c r="AEQ99" s="47"/>
      <c r="AER99" s="47"/>
      <c r="AES99" s="47"/>
      <c r="AET99" s="47"/>
      <c r="AEU99" s="47"/>
      <c r="AEV99" s="47"/>
      <c r="AEW99" s="47"/>
      <c r="AEX99" s="47"/>
      <c r="AEY99" s="47"/>
      <c r="AEZ99" s="47"/>
      <c r="AFA99" s="47"/>
      <c r="AFB99" s="47"/>
      <c r="AFC99" s="47"/>
      <c r="AFD99" s="47"/>
      <c r="AFE99" s="47"/>
      <c r="AFF99" s="47"/>
      <c r="AFG99" s="47"/>
      <c r="AFH99" s="47"/>
      <c r="AFI99" s="47"/>
      <c r="AFJ99" s="47"/>
      <c r="AFK99" s="47"/>
      <c r="AFL99" s="47"/>
      <c r="AFM99" s="47"/>
      <c r="AFN99" s="47"/>
      <c r="AFO99" s="47"/>
      <c r="AFP99" s="47"/>
      <c r="AFQ99" s="47"/>
      <c r="AFR99" s="47"/>
      <c r="AFS99" s="47"/>
      <c r="AFT99" s="47"/>
      <c r="AFU99" s="47"/>
      <c r="AFV99" s="47"/>
      <c r="AFW99" s="47"/>
      <c r="AFX99" s="47"/>
      <c r="AFY99" s="47"/>
      <c r="AFZ99" s="47"/>
      <c r="AGA99" s="47"/>
      <c r="AGB99" s="47"/>
      <c r="AGC99" s="47"/>
      <c r="AGD99" s="47"/>
      <c r="AGE99" s="47"/>
      <c r="AGF99" s="47"/>
      <c r="AGG99" s="47"/>
      <c r="AGH99" s="47"/>
      <c r="AGI99" s="47"/>
      <c r="AGJ99" s="47"/>
      <c r="AGK99" s="47"/>
      <c r="AGL99" s="47"/>
      <c r="AGM99" s="47"/>
      <c r="AGN99" s="47"/>
      <c r="AGO99" s="47"/>
      <c r="AGP99" s="47"/>
      <c r="AGQ99" s="47"/>
      <c r="AGR99" s="47"/>
      <c r="AGS99" s="47"/>
      <c r="AGT99" s="47"/>
      <c r="AGU99" s="47"/>
      <c r="AGV99" s="47"/>
      <c r="AGW99" s="47"/>
      <c r="AGX99" s="47"/>
      <c r="AGY99" s="47"/>
      <c r="AGZ99" s="47"/>
      <c r="AHA99" s="47"/>
      <c r="AHB99" s="47"/>
      <c r="AHC99" s="47"/>
      <c r="AHD99" s="47"/>
      <c r="AHE99" s="47"/>
      <c r="AHF99" s="47"/>
      <c r="AHG99" s="47"/>
      <c r="AHH99" s="47"/>
      <c r="AHI99" s="47"/>
      <c r="AHJ99" s="47"/>
      <c r="AHK99" s="47"/>
      <c r="AHL99" s="47"/>
      <c r="AHM99" s="47"/>
      <c r="AHN99" s="47"/>
      <c r="AHO99" s="47"/>
      <c r="AHP99" s="47"/>
      <c r="AHQ99" s="47"/>
      <c r="AHR99" s="47"/>
      <c r="AHS99" s="47"/>
      <c r="AHT99" s="47"/>
      <c r="AHU99" s="47"/>
      <c r="AHV99" s="47"/>
      <c r="AHW99" s="47"/>
      <c r="AHX99" s="47"/>
      <c r="AHY99" s="47"/>
      <c r="AHZ99" s="47"/>
      <c r="AIA99" s="47"/>
      <c r="AIB99" s="47"/>
      <c r="AIC99" s="47"/>
      <c r="AID99" s="47"/>
      <c r="AIE99" s="47"/>
      <c r="AIF99" s="47"/>
      <c r="AIG99" s="47"/>
      <c r="AIH99" s="47"/>
      <c r="AII99" s="47"/>
      <c r="AIJ99" s="47"/>
      <c r="AIK99" s="47"/>
      <c r="AIL99" s="47"/>
      <c r="AIM99" s="47"/>
      <c r="AIN99" s="47"/>
      <c r="AIO99" s="47"/>
      <c r="AIP99" s="47"/>
      <c r="AIQ99" s="47"/>
      <c r="AIR99" s="47"/>
      <c r="AIS99" s="47"/>
      <c r="AIT99" s="47"/>
      <c r="AIU99" s="47"/>
      <c r="AIV99" s="47"/>
      <c r="AIW99" s="47"/>
      <c r="AIX99" s="47"/>
      <c r="AIY99" s="47"/>
      <c r="AIZ99" s="47"/>
      <c r="AJA99" s="47"/>
      <c r="AJB99" s="47"/>
      <c r="AJC99" s="47"/>
      <c r="AJD99" s="47"/>
      <c r="AJE99" s="47"/>
      <c r="AJF99" s="47"/>
      <c r="AJG99" s="47"/>
      <c r="AJH99" s="47"/>
      <c r="AJI99" s="47"/>
      <c r="AJJ99" s="47"/>
      <c r="AJK99" s="47"/>
      <c r="AJL99" s="47"/>
      <c r="AJM99" s="47"/>
      <c r="AJN99" s="47"/>
      <c r="AJO99" s="47"/>
      <c r="AJP99" s="47"/>
      <c r="AJQ99" s="47"/>
      <c r="AJR99" s="47"/>
      <c r="AJS99" s="47"/>
      <c r="AJT99" s="47"/>
      <c r="AJU99" s="47"/>
      <c r="AJV99" s="47"/>
      <c r="AJW99" s="47"/>
      <c r="AJX99" s="47"/>
      <c r="AJY99" s="47"/>
      <c r="AJZ99" s="47"/>
      <c r="AKA99" s="47"/>
      <c r="AKB99" s="47"/>
      <c r="AKC99" s="47"/>
      <c r="AKD99" s="47"/>
      <c r="AKE99" s="47"/>
      <c r="AKF99" s="47"/>
      <c r="AKG99" s="47"/>
      <c r="AKH99" s="47"/>
      <c r="AKI99" s="47"/>
      <c r="AKJ99" s="47"/>
      <c r="AKK99" s="47"/>
      <c r="AKL99" s="47"/>
      <c r="AKM99" s="47"/>
      <c r="AKN99" s="47"/>
      <c r="AKO99" s="47"/>
      <c r="AKP99" s="47"/>
      <c r="AKQ99" s="47"/>
      <c r="AKR99" s="47"/>
      <c r="AKS99" s="47"/>
      <c r="AKT99" s="47"/>
      <c r="AKU99" s="47"/>
      <c r="AKV99" s="47"/>
      <c r="AKW99" s="47"/>
      <c r="AKX99" s="47"/>
      <c r="AKY99" s="47"/>
      <c r="AKZ99" s="47"/>
      <c r="ALA99" s="47"/>
      <c r="ALB99" s="47"/>
      <c r="ALC99" s="47"/>
      <c r="ALD99" s="47"/>
      <c r="ALE99" s="47"/>
      <c r="ALF99" s="47"/>
      <c r="ALG99" s="47"/>
      <c r="ALH99" s="47"/>
      <c r="ALI99" s="47"/>
      <c r="ALJ99" s="47"/>
      <c r="ALK99" s="47"/>
      <c r="ALL99" s="47"/>
      <c r="ALM99" s="47"/>
      <c r="ALN99" s="47"/>
      <c r="ALO99" s="47"/>
      <c r="ALP99" s="47"/>
      <c r="ALQ99" s="47"/>
      <c r="ALR99" s="47"/>
      <c r="ALS99" s="47"/>
      <c r="ALT99" s="47"/>
      <c r="ALU99" s="47"/>
      <c r="ALV99" s="47"/>
      <c r="ALW99" s="47"/>
      <c r="ALX99" s="47"/>
      <c r="ALY99" s="47"/>
      <c r="ALZ99" s="47"/>
      <c r="AMA99" s="47"/>
      <c r="AMB99" s="47"/>
      <c r="AMC99" s="47"/>
      <c r="AMD99" s="47"/>
      <c r="AME99" s="47"/>
      <c r="AMF99" s="47"/>
      <c r="AMG99" s="47"/>
      <c r="AMH99" s="47"/>
      <c r="AMI99" s="47"/>
      <c r="AMJ99" s="47"/>
      <c r="AMK99" s="47"/>
    </row>
    <row r="100" spans="1:1025" s="45" customFormat="1" ht="17.25" customHeight="1">
      <c r="A100" s="362" t="s">
        <v>111</v>
      </c>
      <c r="B100" s="362"/>
      <c r="C100" s="362"/>
      <c r="D100" s="362"/>
      <c r="E100" s="362" t="s">
        <v>112</v>
      </c>
      <c r="F100" s="362"/>
      <c r="G100" s="120">
        <f>ROUND(G99/30,2)</f>
        <v>176</v>
      </c>
      <c r="H100" s="50"/>
      <c r="I100" s="20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47"/>
      <c r="ET100" s="47"/>
      <c r="EU100" s="47"/>
      <c r="EV100" s="47"/>
      <c r="EW100" s="47"/>
      <c r="EX100" s="47"/>
      <c r="EY100" s="47"/>
      <c r="EZ100" s="47"/>
      <c r="FA100" s="47"/>
      <c r="FB100" s="47"/>
      <c r="FC100" s="47"/>
      <c r="FD100" s="47"/>
      <c r="FE100" s="47"/>
      <c r="FF100" s="47"/>
      <c r="FG100" s="47"/>
      <c r="FH100" s="47"/>
      <c r="FI100" s="47"/>
      <c r="FJ100" s="47"/>
      <c r="FK100" s="47"/>
      <c r="FL100" s="47"/>
      <c r="FM100" s="47"/>
      <c r="FN100" s="47"/>
      <c r="FO100" s="47"/>
      <c r="FP100" s="47"/>
      <c r="FQ100" s="47"/>
      <c r="FR100" s="47"/>
      <c r="FS100" s="47"/>
      <c r="FT100" s="47"/>
      <c r="FU100" s="47"/>
      <c r="FV100" s="47"/>
      <c r="FW100" s="47"/>
      <c r="FX100" s="47"/>
      <c r="FY100" s="47"/>
      <c r="FZ100" s="47"/>
      <c r="GA100" s="47"/>
      <c r="GB100" s="47"/>
      <c r="GC100" s="47"/>
      <c r="GD100" s="47"/>
      <c r="GE100" s="47"/>
      <c r="GF100" s="47"/>
      <c r="GG100" s="47"/>
      <c r="GH100" s="47"/>
      <c r="GI100" s="47"/>
      <c r="GJ100" s="47"/>
      <c r="GK100" s="47"/>
      <c r="GL100" s="47"/>
      <c r="GM100" s="47"/>
      <c r="GN100" s="47"/>
      <c r="GO100" s="47"/>
      <c r="GP100" s="47"/>
      <c r="GQ100" s="47"/>
      <c r="GR100" s="47"/>
      <c r="GS100" s="47"/>
      <c r="GT100" s="47"/>
      <c r="GU100" s="47"/>
      <c r="GV100" s="47"/>
      <c r="GW100" s="47"/>
      <c r="GX100" s="47"/>
      <c r="GY100" s="47"/>
      <c r="GZ100" s="47"/>
      <c r="HA100" s="47"/>
      <c r="HB100" s="47"/>
      <c r="HC100" s="47"/>
      <c r="HD100" s="47"/>
      <c r="HE100" s="47"/>
      <c r="HF100" s="47"/>
      <c r="HG100" s="47"/>
      <c r="HH100" s="47"/>
      <c r="HI100" s="47"/>
      <c r="HJ100" s="47"/>
      <c r="HK100" s="47"/>
      <c r="HL100" s="47"/>
      <c r="HM100" s="47"/>
      <c r="HN100" s="47"/>
      <c r="HO100" s="47"/>
      <c r="HP100" s="47"/>
      <c r="HQ100" s="47"/>
      <c r="HR100" s="47"/>
      <c r="HS100" s="47"/>
      <c r="HT100" s="47"/>
      <c r="HU100" s="47"/>
      <c r="HV100" s="47"/>
      <c r="HW100" s="47"/>
      <c r="HX100" s="47"/>
      <c r="HY100" s="47"/>
      <c r="HZ100" s="47"/>
      <c r="IA100" s="47"/>
      <c r="IB100" s="47"/>
      <c r="IC100" s="47"/>
      <c r="ID100" s="47"/>
      <c r="IE100" s="47"/>
      <c r="IF100" s="47"/>
      <c r="IG100" s="47"/>
      <c r="IH100" s="47"/>
      <c r="II100" s="47"/>
      <c r="IJ100" s="47"/>
      <c r="IK100" s="47"/>
      <c r="IL100" s="47"/>
      <c r="IM100" s="47"/>
      <c r="IN100" s="47"/>
      <c r="IO100" s="47"/>
      <c r="IP100" s="47"/>
      <c r="IQ100" s="47"/>
      <c r="IR100" s="47"/>
      <c r="IS100" s="47"/>
      <c r="IT100" s="47"/>
      <c r="IU100" s="47"/>
      <c r="IV100" s="47"/>
      <c r="IW100" s="47"/>
      <c r="IX100" s="47"/>
      <c r="IY100" s="47"/>
      <c r="IZ100" s="47"/>
      <c r="JA100" s="47"/>
      <c r="JB100" s="47"/>
      <c r="JC100" s="47"/>
      <c r="JD100" s="47"/>
      <c r="JE100" s="47"/>
      <c r="JF100" s="47"/>
      <c r="JG100" s="47"/>
      <c r="JH100" s="47"/>
      <c r="JI100" s="47"/>
      <c r="JJ100" s="47"/>
      <c r="JK100" s="47"/>
      <c r="JL100" s="47"/>
      <c r="JM100" s="47"/>
      <c r="JN100" s="47"/>
      <c r="JO100" s="47"/>
      <c r="JP100" s="47"/>
      <c r="JQ100" s="47"/>
      <c r="JR100" s="47"/>
      <c r="JS100" s="47"/>
      <c r="JT100" s="47"/>
      <c r="JU100" s="47"/>
      <c r="JV100" s="47"/>
      <c r="JW100" s="47"/>
      <c r="JX100" s="47"/>
      <c r="JY100" s="47"/>
      <c r="JZ100" s="47"/>
      <c r="KA100" s="47"/>
      <c r="KB100" s="47"/>
      <c r="KC100" s="47"/>
      <c r="KD100" s="47"/>
      <c r="KE100" s="47"/>
      <c r="KF100" s="47"/>
      <c r="KG100" s="47"/>
      <c r="KH100" s="47"/>
      <c r="KI100" s="47"/>
      <c r="KJ100" s="47"/>
      <c r="KK100" s="47"/>
      <c r="KL100" s="47"/>
      <c r="KM100" s="47"/>
      <c r="KN100" s="47"/>
      <c r="KO100" s="47"/>
      <c r="KP100" s="47"/>
      <c r="KQ100" s="47"/>
      <c r="KR100" s="47"/>
      <c r="KS100" s="47"/>
      <c r="KT100" s="47"/>
      <c r="KU100" s="47"/>
      <c r="KV100" s="47"/>
      <c r="KW100" s="47"/>
      <c r="KX100" s="47"/>
      <c r="KY100" s="47"/>
      <c r="KZ100" s="47"/>
      <c r="LA100" s="47"/>
      <c r="LB100" s="47"/>
      <c r="LC100" s="47"/>
      <c r="LD100" s="47"/>
      <c r="LE100" s="47"/>
      <c r="LF100" s="47"/>
      <c r="LG100" s="47"/>
      <c r="LH100" s="47"/>
      <c r="LI100" s="47"/>
      <c r="LJ100" s="47"/>
      <c r="LK100" s="47"/>
      <c r="LL100" s="47"/>
      <c r="LM100" s="47"/>
      <c r="LN100" s="47"/>
      <c r="LO100" s="47"/>
      <c r="LP100" s="47"/>
      <c r="LQ100" s="47"/>
      <c r="LR100" s="47"/>
      <c r="LS100" s="47"/>
      <c r="LT100" s="47"/>
      <c r="LU100" s="47"/>
      <c r="LV100" s="47"/>
      <c r="LW100" s="47"/>
      <c r="LX100" s="47"/>
      <c r="LY100" s="47"/>
      <c r="LZ100" s="47"/>
      <c r="MA100" s="47"/>
      <c r="MB100" s="47"/>
      <c r="MC100" s="47"/>
      <c r="MD100" s="47"/>
      <c r="ME100" s="47"/>
      <c r="MF100" s="47"/>
      <c r="MG100" s="47"/>
      <c r="MH100" s="47"/>
      <c r="MI100" s="47"/>
      <c r="MJ100" s="47"/>
      <c r="MK100" s="47"/>
      <c r="ML100" s="47"/>
      <c r="MM100" s="47"/>
      <c r="MN100" s="47"/>
      <c r="MO100" s="47"/>
      <c r="MP100" s="47"/>
      <c r="MQ100" s="47"/>
      <c r="MR100" s="47"/>
      <c r="MS100" s="47"/>
      <c r="MT100" s="47"/>
      <c r="MU100" s="47"/>
      <c r="MV100" s="47"/>
      <c r="MW100" s="47"/>
      <c r="MX100" s="47"/>
      <c r="MY100" s="47"/>
      <c r="MZ100" s="47"/>
      <c r="NA100" s="47"/>
      <c r="NB100" s="47"/>
      <c r="NC100" s="47"/>
      <c r="ND100" s="47"/>
      <c r="NE100" s="47"/>
      <c r="NF100" s="47"/>
      <c r="NG100" s="47"/>
      <c r="NH100" s="47"/>
      <c r="NI100" s="47"/>
      <c r="NJ100" s="47"/>
      <c r="NK100" s="47"/>
      <c r="NL100" s="47"/>
      <c r="NM100" s="47"/>
      <c r="NN100" s="47"/>
      <c r="NO100" s="47"/>
      <c r="NP100" s="47"/>
      <c r="NQ100" s="47"/>
      <c r="NR100" s="47"/>
      <c r="NS100" s="47"/>
      <c r="NT100" s="47"/>
      <c r="NU100" s="47"/>
      <c r="NV100" s="47"/>
      <c r="NW100" s="47"/>
      <c r="NX100" s="47"/>
      <c r="NY100" s="47"/>
      <c r="NZ100" s="47"/>
      <c r="OA100" s="47"/>
      <c r="OB100" s="47"/>
      <c r="OC100" s="47"/>
      <c r="OD100" s="47"/>
      <c r="OE100" s="47"/>
      <c r="OF100" s="47"/>
      <c r="OG100" s="47"/>
      <c r="OH100" s="47"/>
      <c r="OI100" s="47"/>
      <c r="OJ100" s="47"/>
      <c r="OK100" s="47"/>
      <c r="OL100" s="47"/>
      <c r="OM100" s="47"/>
      <c r="ON100" s="47"/>
      <c r="OO100" s="47"/>
      <c r="OP100" s="47"/>
      <c r="OQ100" s="47"/>
      <c r="OR100" s="47"/>
      <c r="OS100" s="47"/>
      <c r="OT100" s="47"/>
      <c r="OU100" s="47"/>
      <c r="OV100" s="47"/>
      <c r="OW100" s="47"/>
      <c r="OX100" s="47"/>
      <c r="OY100" s="47"/>
      <c r="OZ100" s="47"/>
      <c r="PA100" s="47"/>
      <c r="PB100" s="47"/>
      <c r="PC100" s="47"/>
      <c r="PD100" s="47"/>
      <c r="PE100" s="47"/>
      <c r="PF100" s="47"/>
      <c r="PG100" s="47"/>
      <c r="PH100" s="47"/>
      <c r="PI100" s="47"/>
      <c r="PJ100" s="47"/>
      <c r="PK100" s="47"/>
      <c r="PL100" s="47"/>
      <c r="PM100" s="47"/>
      <c r="PN100" s="47"/>
      <c r="PO100" s="47"/>
      <c r="PP100" s="47"/>
      <c r="PQ100" s="47"/>
      <c r="PR100" s="47"/>
      <c r="PS100" s="47"/>
      <c r="PT100" s="47"/>
      <c r="PU100" s="47"/>
      <c r="PV100" s="47"/>
      <c r="PW100" s="47"/>
      <c r="PX100" s="47"/>
      <c r="PY100" s="47"/>
      <c r="PZ100" s="47"/>
      <c r="QA100" s="47"/>
      <c r="QB100" s="47"/>
      <c r="QC100" s="47"/>
      <c r="QD100" s="47"/>
      <c r="QE100" s="47"/>
      <c r="QF100" s="47"/>
      <c r="QG100" s="47"/>
      <c r="QH100" s="47"/>
      <c r="QI100" s="47"/>
      <c r="QJ100" s="47"/>
      <c r="QK100" s="47"/>
      <c r="QL100" s="47"/>
      <c r="QM100" s="47"/>
      <c r="QN100" s="47"/>
      <c r="QO100" s="47"/>
      <c r="QP100" s="47"/>
      <c r="QQ100" s="47"/>
      <c r="QR100" s="47"/>
      <c r="QS100" s="47"/>
      <c r="QT100" s="47"/>
      <c r="QU100" s="47"/>
      <c r="QV100" s="47"/>
      <c r="QW100" s="47"/>
      <c r="QX100" s="47"/>
      <c r="QY100" s="47"/>
      <c r="QZ100" s="47"/>
      <c r="RA100" s="47"/>
      <c r="RB100" s="47"/>
      <c r="RC100" s="47"/>
      <c r="RD100" s="47"/>
      <c r="RE100" s="47"/>
      <c r="RF100" s="47"/>
      <c r="RG100" s="47"/>
      <c r="RH100" s="47"/>
      <c r="RI100" s="47"/>
      <c r="RJ100" s="47"/>
      <c r="RK100" s="47"/>
      <c r="RL100" s="47"/>
      <c r="RM100" s="47"/>
      <c r="RN100" s="47"/>
      <c r="RO100" s="47"/>
      <c r="RP100" s="47"/>
      <c r="RQ100" s="47"/>
      <c r="RR100" s="47"/>
      <c r="RS100" s="47"/>
      <c r="RT100" s="47"/>
      <c r="RU100" s="47"/>
      <c r="RV100" s="47"/>
      <c r="RW100" s="47"/>
      <c r="RX100" s="47"/>
      <c r="RY100" s="47"/>
      <c r="RZ100" s="47"/>
      <c r="SA100" s="47"/>
      <c r="SB100" s="47"/>
      <c r="SC100" s="47"/>
      <c r="SD100" s="47"/>
      <c r="SE100" s="47"/>
      <c r="SF100" s="47"/>
      <c r="SG100" s="47"/>
      <c r="SH100" s="47"/>
      <c r="SI100" s="47"/>
      <c r="SJ100" s="47"/>
      <c r="SK100" s="47"/>
      <c r="SL100" s="47"/>
      <c r="SM100" s="47"/>
      <c r="SN100" s="47"/>
      <c r="SO100" s="47"/>
      <c r="SP100" s="47"/>
      <c r="SQ100" s="47"/>
      <c r="SR100" s="47"/>
      <c r="SS100" s="47"/>
      <c r="ST100" s="47"/>
      <c r="SU100" s="47"/>
      <c r="SV100" s="47"/>
      <c r="SW100" s="47"/>
      <c r="SX100" s="47"/>
      <c r="SY100" s="47"/>
      <c r="SZ100" s="47"/>
      <c r="TA100" s="47"/>
      <c r="TB100" s="47"/>
      <c r="TC100" s="47"/>
      <c r="TD100" s="47"/>
      <c r="TE100" s="47"/>
      <c r="TF100" s="47"/>
      <c r="TG100" s="47"/>
      <c r="TH100" s="47"/>
      <c r="TI100" s="47"/>
      <c r="TJ100" s="47"/>
      <c r="TK100" s="47"/>
      <c r="TL100" s="47"/>
      <c r="TM100" s="47"/>
      <c r="TN100" s="47"/>
      <c r="TO100" s="47"/>
      <c r="TP100" s="47"/>
      <c r="TQ100" s="47"/>
      <c r="TR100" s="47"/>
      <c r="TS100" s="47"/>
      <c r="TT100" s="47"/>
      <c r="TU100" s="47"/>
      <c r="TV100" s="47"/>
      <c r="TW100" s="47"/>
      <c r="TX100" s="47"/>
      <c r="TY100" s="47"/>
      <c r="TZ100" s="47"/>
      <c r="UA100" s="47"/>
      <c r="UB100" s="47"/>
      <c r="UC100" s="47"/>
      <c r="UD100" s="47"/>
      <c r="UE100" s="47"/>
      <c r="UF100" s="47"/>
      <c r="UG100" s="47"/>
      <c r="UH100" s="47"/>
      <c r="UI100" s="47"/>
      <c r="UJ100" s="47"/>
      <c r="UK100" s="47"/>
      <c r="UL100" s="47"/>
      <c r="UM100" s="47"/>
      <c r="UN100" s="47"/>
      <c r="UO100" s="47"/>
      <c r="UP100" s="47"/>
      <c r="UQ100" s="47"/>
      <c r="UR100" s="47"/>
      <c r="US100" s="47"/>
      <c r="UT100" s="47"/>
      <c r="UU100" s="47"/>
      <c r="UV100" s="47"/>
      <c r="UW100" s="47"/>
      <c r="UX100" s="47"/>
      <c r="UY100" s="47"/>
      <c r="UZ100" s="47"/>
      <c r="VA100" s="47"/>
      <c r="VB100" s="47"/>
      <c r="VC100" s="47"/>
      <c r="VD100" s="47"/>
      <c r="VE100" s="47"/>
      <c r="VF100" s="47"/>
      <c r="VG100" s="47"/>
      <c r="VH100" s="47"/>
      <c r="VI100" s="47"/>
      <c r="VJ100" s="47"/>
      <c r="VK100" s="47"/>
      <c r="VL100" s="47"/>
      <c r="VM100" s="47"/>
      <c r="VN100" s="47"/>
      <c r="VO100" s="47"/>
      <c r="VP100" s="47"/>
      <c r="VQ100" s="47"/>
      <c r="VR100" s="47"/>
      <c r="VS100" s="47"/>
      <c r="VT100" s="47"/>
      <c r="VU100" s="47"/>
      <c r="VV100" s="47"/>
      <c r="VW100" s="47"/>
      <c r="VX100" s="47"/>
      <c r="VY100" s="47"/>
      <c r="VZ100" s="47"/>
      <c r="WA100" s="47"/>
      <c r="WB100" s="47"/>
      <c r="WC100" s="47"/>
      <c r="WD100" s="47"/>
      <c r="WE100" s="47"/>
      <c r="WF100" s="47"/>
      <c r="WG100" s="47"/>
      <c r="WH100" s="47"/>
      <c r="WI100" s="47"/>
      <c r="WJ100" s="47"/>
      <c r="WK100" s="47"/>
      <c r="WL100" s="47"/>
      <c r="WM100" s="47"/>
      <c r="WN100" s="47"/>
      <c r="WO100" s="47"/>
      <c r="WP100" s="47"/>
      <c r="WQ100" s="47"/>
      <c r="WR100" s="47"/>
      <c r="WS100" s="47"/>
      <c r="WT100" s="47"/>
      <c r="WU100" s="47"/>
      <c r="WV100" s="47"/>
      <c r="WW100" s="47"/>
      <c r="WX100" s="47"/>
      <c r="WY100" s="47"/>
      <c r="WZ100" s="47"/>
      <c r="XA100" s="47"/>
      <c r="XB100" s="47"/>
      <c r="XC100" s="47"/>
      <c r="XD100" s="47"/>
      <c r="XE100" s="47"/>
      <c r="XF100" s="47"/>
      <c r="XG100" s="47"/>
      <c r="XH100" s="47"/>
      <c r="XI100" s="47"/>
      <c r="XJ100" s="47"/>
      <c r="XK100" s="47"/>
      <c r="XL100" s="47"/>
      <c r="XM100" s="47"/>
      <c r="XN100" s="47"/>
      <c r="XO100" s="47"/>
      <c r="XP100" s="47"/>
      <c r="XQ100" s="47"/>
      <c r="XR100" s="47"/>
      <c r="XS100" s="47"/>
      <c r="XT100" s="47"/>
      <c r="XU100" s="47"/>
      <c r="XV100" s="47"/>
      <c r="XW100" s="47"/>
      <c r="XX100" s="47"/>
      <c r="XY100" s="47"/>
      <c r="XZ100" s="47"/>
      <c r="YA100" s="47"/>
      <c r="YB100" s="47"/>
      <c r="YC100" s="47"/>
      <c r="YD100" s="47"/>
      <c r="YE100" s="47"/>
      <c r="YF100" s="47"/>
      <c r="YG100" s="47"/>
      <c r="YH100" s="47"/>
      <c r="YI100" s="47"/>
      <c r="YJ100" s="47"/>
      <c r="YK100" s="47"/>
      <c r="YL100" s="47"/>
      <c r="YM100" s="47"/>
      <c r="YN100" s="47"/>
      <c r="YO100" s="47"/>
      <c r="YP100" s="47"/>
      <c r="YQ100" s="47"/>
      <c r="YR100" s="47"/>
      <c r="YS100" s="47"/>
      <c r="YT100" s="47"/>
      <c r="YU100" s="47"/>
      <c r="YV100" s="47"/>
      <c r="YW100" s="47"/>
      <c r="YX100" s="47"/>
      <c r="YY100" s="47"/>
      <c r="YZ100" s="47"/>
      <c r="ZA100" s="47"/>
      <c r="ZB100" s="47"/>
      <c r="ZC100" s="47"/>
      <c r="ZD100" s="47"/>
      <c r="ZE100" s="47"/>
      <c r="ZF100" s="47"/>
      <c r="ZG100" s="47"/>
      <c r="ZH100" s="47"/>
      <c r="ZI100" s="47"/>
      <c r="ZJ100" s="47"/>
      <c r="ZK100" s="47"/>
      <c r="ZL100" s="47"/>
      <c r="ZM100" s="47"/>
      <c r="ZN100" s="47"/>
      <c r="ZO100" s="47"/>
      <c r="ZP100" s="47"/>
      <c r="ZQ100" s="47"/>
      <c r="ZR100" s="47"/>
      <c r="ZS100" s="47"/>
      <c r="ZT100" s="47"/>
      <c r="ZU100" s="47"/>
      <c r="ZV100" s="47"/>
      <c r="ZW100" s="47"/>
      <c r="ZX100" s="47"/>
      <c r="ZY100" s="47"/>
      <c r="ZZ100" s="47"/>
      <c r="AAA100" s="47"/>
      <c r="AAB100" s="47"/>
      <c r="AAC100" s="47"/>
      <c r="AAD100" s="47"/>
      <c r="AAE100" s="47"/>
      <c r="AAF100" s="47"/>
      <c r="AAG100" s="47"/>
      <c r="AAH100" s="47"/>
      <c r="AAI100" s="47"/>
      <c r="AAJ100" s="47"/>
      <c r="AAK100" s="47"/>
      <c r="AAL100" s="47"/>
      <c r="AAM100" s="47"/>
      <c r="AAN100" s="47"/>
      <c r="AAO100" s="47"/>
      <c r="AAP100" s="47"/>
      <c r="AAQ100" s="47"/>
      <c r="AAR100" s="47"/>
      <c r="AAS100" s="47"/>
      <c r="AAT100" s="47"/>
      <c r="AAU100" s="47"/>
      <c r="AAV100" s="47"/>
      <c r="AAW100" s="47"/>
      <c r="AAX100" s="47"/>
      <c r="AAY100" s="47"/>
      <c r="AAZ100" s="47"/>
      <c r="ABA100" s="47"/>
      <c r="ABB100" s="47"/>
      <c r="ABC100" s="47"/>
      <c r="ABD100" s="47"/>
      <c r="ABE100" s="47"/>
      <c r="ABF100" s="47"/>
      <c r="ABG100" s="47"/>
      <c r="ABH100" s="47"/>
      <c r="ABI100" s="47"/>
      <c r="ABJ100" s="47"/>
      <c r="ABK100" s="47"/>
      <c r="ABL100" s="47"/>
      <c r="ABM100" s="47"/>
      <c r="ABN100" s="47"/>
      <c r="ABO100" s="47"/>
      <c r="ABP100" s="47"/>
      <c r="ABQ100" s="47"/>
      <c r="ABR100" s="47"/>
      <c r="ABS100" s="47"/>
      <c r="ABT100" s="47"/>
      <c r="ABU100" s="47"/>
      <c r="ABV100" s="47"/>
      <c r="ABW100" s="47"/>
      <c r="ABX100" s="47"/>
      <c r="ABY100" s="47"/>
      <c r="ABZ100" s="47"/>
      <c r="ACA100" s="47"/>
      <c r="ACB100" s="47"/>
      <c r="ACC100" s="47"/>
      <c r="ACD100" s="47"/>
      <c r="ACE100" s="47"/>
      <c r="ACF100" s="47"/>
      <c r="ACG100" s="47"/>
      <c r="ACH100" s="47"/>
      <c r="ACI100" s="47"/>
      <c r="ACJ100" s="47"/>
      <c r="ACK100" s="47"/>
      <c r="ACL100" s="47"/>
      <c r="ACM100" s="47"/>
      <c r="ACN100" s="47"/>
      <c r="ACO100" s="47"/>
      <c r="ACP100" s="47"/>
      <c r="ACQ100" s="47"/>
      <c r="ACR100" s="47"/>
      <c r="ACS100" s="47"/>
      <c r="ACT100" s="47"/>
      <c r="ACU100" s="47"/>
      <c r="ACV100" s="47"/>
      <c r="ACW100" s="47"/>
      <c r="ACX100" s="47"/>
      <c r="ACY100" s="47"/>
      <c r="ACZ100" s="47"/>
      <c r="ADA100" s="47"/>
      <c r="ADB100" s="47"/>
      <c r="ADC100" s="47"/>
      <c r="ADD100" s="47"/>
      <c r="ADE100" s="47"/>
      <c r="ADF100" s="47"/>
      <c r="ADG100" s="47"/>
      <c r="ADH100" s="47"/>
      <c r="ADI100" s="47"/>
      <c r="ADJ100" s="47"/>
      <c r="ADK100" s="47"/>
      <c r="ADL100" s="47"/>
      <c r="ADM100" s="47"/>
      <c r="ADN100" s="47"/>
      <c r="ADO100" s="47"/>
      <c r="ADP100" s="47"/>
      <c r="ADQ100" s="47"/>
      <c r="ADR100" s="47"/>
      <c r="ADS100" s="47"/>
      <c r="ADT100" s="47"/>
      <c r="ADU100" s="47"/>
      <c r="ADV100" s="47"/>
      <c r="ADW100" s="47"/>
      <c r="ADX100" s="47"/>
      <c r="ADY100" s="47"/>
      <c r="ADZ100" s="47"/>
      <c r="AEA100" s="47"/>
      <c r="AEB100" s="47"/>
      <c r="AEC100" s="47"/>
      <c r="AED100" s="47"/>
      <c r="AEE100" s="47"/>
      <c r="AEF100" s="47"/>
      <c r="AEG100" s="47"/>
      <c r="AEH100" s="47"/>
      <c r="AEI100" s="47"/>
      <c r="AEJ100" s="47"/>
      <c r="AEK100" s="47"/>
      <c r="AEL100" s="47"/>
      <c r="AEM100" s="47"/>
      <c r="AEN100" s="47"/>
      <c r="AEO100" s="47"/>
      <c r="AEP100" s="47"/>
      <c r="AEQ100" s="47"/>
      <c r="AER100" s="47"/>
      <c r="AES100" s="47"/>
      <c r="AET100" s="47"/>
      <c r="AEU100" s="47"/>
      <c r="AEV100" s="47"/>
      <c r="AEW100" s="47"/>
      <c r="AEX100" s="47"/>
      <c r="AEY100" s="47"/>
      <c r="AEZ100" s="47"/>
      <c r="AFA100" s="47"/>
      <c r="AFB100" s="47"/>
      <c r="AFC100" s="47"/>
      <c r="AFD100" s="47"/>
      <c r="AFE100" s="47"/>
      <c r="AFF100" s="47"/>
      <c r="AFG100" s="47"/>
      <c r="AFH100" s="47"/>
      <c r="AFI100" s="47"/>
      <c r="AFJ100" s="47"/>
      <c r="AFK100" s="47"/>
      <c r="AFL100" s="47"/>
      <c r="AFM100" s="47"/>
      <c r="AFN100" s="47"/>
      <c r="AFO100" s="47"/>
      <c r="AFP100" s="47"/>
      <c r="AFQ100" s="47"/>
      <c r="AFR100" s="47"/>
      <c r="AFS100" s="47"/>
      <c r="AFT100" s="47"/>
      <c r="AFU100" s="47"/>
      <c r="AFV100" s="47"/>
      <c r="AFW100" s="47"/>
      <c r="AFX100" s="47"/>
      <c r="AFY100" s="47"/>
      <c r="AFZ100" s="47"/>
      <c r="AGA100" s="47"/>
      <c r="AGB100" s="47"/>
      <c r="AGC100" s="47"/>
      <c r="AGD100" s="47"/>
      <c r="AGE100" s="47"/>
      <c r="AGF100" s="47"/>
      <c r="AGG100" s="47"/>
      <c r="AGH100" s="47"/>
      <c r="AGI100" s="47"/>
      <c r="AGJ100" s="47"/>
      <c r="AGK100" s="47"/>
      <c r="AGL100" s="47"/>
      <c r="AGM100" s="47"/>
      <c r="AGN100" s="47"/>
      <c r="AGO100" s="47"/>
      <c r="AGP100" s="47"/>
      <c r="AGQ100" s="47"/>
      <c r="AGR100" s="47"/>
      <c r="AGS100" s="47"/>
      <c r="AGT100" s="47"/>
      <c r="AGU100" s="47"/>
      <c r="AGV100" s="47"/>
      <c r="AGW100" s="47"/>
      <c r="AGX100" s="47"/>
      <c r="AGY100" s="47"/>
      <c r="AGZ100" s="47"/>
      <c r="AHA100" s="47"/>
      <c r="AHB100" s="47"/>
      <c r="AHC100" s="47"/>
      <c r="AHD100" s="47"/>
      <c r="AHE100" s="47"/>
      <c r="AHF100" s="47"/>
      <c r="AHG100" s="47"/>
      <c r="AHH100" s="47"/>
      <c r="AHI100" s="47"/>
      <c r="AHJ100" s="47"/>
      <c r="AHK100" s="47"/>
      <c r="AHL100" s="47"/>
      <c r="AHM100" s="47"/>
      <c r="AHN100" s="47"/>
      <c r="AHO100" s="47"/>
      <c r="AHP100" s="47"/>
      <c r="AHQ100" s="47"/>
      <c r="AHR100" s="47"/>
      <c r="AHS100" s="47"/>
      <c r="AHT100" s="47"/>
      <c r="AHU100" s="47"/>
      <c r="AHV100" s="47"/>
      <c r="AHW100" s="47"/>
      <c r="AHX100" s="47"/>
      <c r="AHY100" s="47"/>
      <c r="AHZ100" s="47"/>
      <c r="AIA100" s="47"/>
      <c r="AIB100" s="47"/>
      <c r="AIC100" s="47"/>
      <c r="AID100" s="47"/>
      <c r="AIE100" s="47"/>
      <c r="AIF100" s="47"/>
      <c r="AIG100" s="47"/>
      <c r="AIH100" s="47"/>
      <c r="AII100" s="47"/>
      <c r="AIJ100" s="47"/>
      <c r="AIK100" s="47"/>
      <c r="AIL100" s="47"/>
      <c r="AIM100" s="47"/>
      <c r="AIN100" s="47"/>
      <c r="AIO100" s="47"/>
      <c r="AIP100" s="47"/>
      <c r="AIQ100" s="47"/>
      <c r="AIR100" s="47"/>
      <c r="AIS100" s="47"/>
      <c r="AIT100" s="47"/>
      <c r="AIU100" s="47"/>
      <c r="AIV100" s="47"/>
      <c r="AIW100" s="47"/>
      <c r="AIX100" s="47"/>
      <c r="AIY100" s="47"/>
      <c r="AIZ100" s="47"/>
      <c r="AJA100" s="47"/>
      <c r="AJB100" s="47"/>
      <c r="AJC100" s="47"/>
      <c r="AJD100" s="47"/>
      <c r="AJE100" s="47"/>
      <c r="AJF100" s="47"/>
      <c r="AJG100" s="47"/>
      <c r="AJH100" s="47"/>
      <c r="AJI100" s="47"/>
      <c r="AJJ100" s="47"/>
      <c r="AJK100" s="47"/>
      <c r="AJL100" s="47"/>
      <c r="AJM100" s="47"/>
      <c r="AJN100" s="47"/>
      <c r="AJO100" s="47"/>
      <c r="AJP100" s="47"/>
      <c r="AJQ100" s="47"/>
      <c r="AJR100" s="47"/>
      <c r="AJS100" s="47"/>
      <c r="AJT100" s="47"/>
      <c r="AJU100" s="47"/>
      <c r="AJV100" s="47"/>
      <c r="AJW100" s="47"/>
      <c r="AJX100" s="47"/>
      <c r="AJY100" s="47"/>
      <c r="AJZ100" s="47"/>
      <c r="AKA100" s="47"/>
      <c r="AKB100" s="47"/>
      <c r="AKC100" s="47"/>
      <c r="AKD100" s="47"/>
      <c r="AKE100" s="47"/>
      <c r="AKF100" s="47"/>
      <c r="AKG100" s="47"/>
      <c r="AKH100" s="47"/>
      <c r="AKI100" s="47"/>
      <c r="AKJ100" s="47"/>
      <c r="AKK100" s="47"/>
      <c r="AKL100" s="47"/>
      <c r="AKM100" s="47"/>
      <c r="AKN100" s="47"/>
      <c r="AKO100" s="47"/>
      <c r="AKP100" s="47"/>
      <c r="AKQ100" s="47"/>
      <c r="AKR100" s="47"/>
      <c r="AKS100" s="47"/>
      <c r="AKT100" s="47"/>
      <c r="AKU100" s="47"/>
      <c r="AKV100" s="47"/>
      <c r="AKW100" s="47"/>
      <c r="AKX100" s="47"/>
      <c r="AKY100" s="47"/>
      <c r="AKZ100" s="47"/>
      <c r="ALA100" s="47"/>
      <c r="ALB100" s="47"/>
      <c r="ALC100" s="47"/>
      <c r="ALD100" s="47"/>
      <c r="ALE100" s="47"/>
      <c r="ALF100" s="47"/>
      <c r="ALG100" s="47"/>
      <c r="ALH100" s="47"/>
      <c r="ALI100" s="47"/>
      <c r="ALJ100" s="47"/>
      <c r="ALK100" s="47"/>
      <c r="ALL100" s="47"/>
      <c r="ALM100" s="47"/>
      <c r="ALN100" s="47"/>
      <c r="ALO100" s="47"/>
      <c r="ALP100" s="47"/>
      <c r="ALQ100" s="47"/>
      <c r="ALR100" s="47"/>
      <c r="ALS100" s="47"/>
      <c r="ALT100" s="47"/>
      <c r="ALU100" s="47"/>
      <c r="ALV100" s="47"/>
      <c r="ALW100" s="47"/>
      <c r="ALX100" s="47"/>
      <c r="ALY100" s="47"/>
      <c r="ALZ100" s="47"/>
      <c r="AMA100" s="47"/>
      <c r="AMB100" s="47"/>
      <c r="AMC100" s="47"/>
      <c r="AMD100" s="47"/>
      <c r="AME100" s="47"/>
      <c r="AMF100" s="47"/>
      <c r="AMG100" s="47"/>
      <c r="AMH100" s="47"/>
      <c r="AMI100" s="47"/>
      <c r="AMJ100" s="47"/>
      <c r="AMK100" s="47"/>
    </row>
    <row r="101" spans="1:1025" s="45" customFormat="1" ht="17.25" customHeight="1">
      <c r="A101" s="115"/>
      <c r="B101" s="115"/>
      <c r="C101" s="115"/>
      <c r="D101" s="115"/>
      <c r="E101" s="115"/>
      <c r="F101" s="116"/>
      <c r="G101" s="117"/>
      <c r="H101" s="50"/>
      <c r="I101" s="20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47"/>
      <c r="ET101" s="47"/>
      <c r="EU101" s="47"/>
      <c r="EV101" s="47"/>
      <c r="EW101" s="47"/>
      <c r="EX101" s="47"/>
      <c r="EY101" s="47"/>
      <c r="EZ101" s="47"/>
      <c r="FA101" s="47"/>
      <c r="FB101" s="47"/>
      <c r="FC101" s="47"/>
      <c r="FD101" s="47"/>
      <c r="FE101" s="47"/>
      <c r="FF101" s="47"/>
      <c r="FG101" s="47"/>
      <c r="FH101" s="47"/>
      <c r="FI101" s="47"/>
      <c r="FJ101" s="47"/>
      <c r="FK101" s="47"/>
      <c r="FL101" s="47"/>
      <c r="FM101" s="47"/>
      <c r="FN101" s="47"/>
      <c r="FO101" s="47"/>
      <c r="FP101" s="47"/>
      <c r="FQ101" s="47"/>
      <c r="FR101" s="47"/>
      <c r="FS101" s="47"/>
      <c r="FT101" s="47"/>
      <c r="FU101" s="47"/>
      <c r="FV101" s="47"/>
      <c r="FW101" s="47"/>
      <c r="FX101" s="47"/>
      <c r="FY101" s="47"/>
      <c r="FZ101" s="47"/>
      <c r="GA101" s="47"/>
      <c r="GB101" s="47"/>
      <c r="GC101" s="47"/>
      <c r="GD101" s="47"/>
      <c r="GE101" s="47"/>
      <c r="GF101" s="47"/>
      <c r="GG101" s="47"/>
      <c r="GH101" s="47"/>
      <c r="GI101" s="47"/>
      <c r="GJ101" s="47"/>
      <c r="GK101" s="47"/>
      <c r="GL101" s="47"/>
      <c r="GM101" s="47"/>
      <c r="GN101" s="47"/>
      <c r="GO101" s="47"/>
      <c r="GP101" s="47"/>
      <c r="GQ101" s="47"/>
      <c r="GR101" s="47"/>
      <c r="GS101" s="47"/>
      <c r="GT101" s="47"/>
      <c r="GU101" s="47"/>
      <c r="GV101" s="47"/>
      <c r="GW101" s="47"/>
      <c r="GX101" s="47"/>
      <c r="GY101" s="47"/>
      <c r="GZ101" s="47"/>
      <c r="HA101" s="47"/>
      <c r="HB101" s="47"/>
      <c r="HC101" s="47"/>
      <c r="HD101" s="47"/>
      <c r="HE101" s="47"/>
      <c r="HF101" s="47"/>
      <c r="HG101" s="47"/>
      <c r="HH101" s="47"/>
      <c r="HI101" s="47"/>
      <c r="HJ101" s="47"/>
      <c r="HK101" s="47"/>
      <c r="HL101" s="47"/>
      <c r="HM101" s="47"/>
      <c r="HN101" s="47"/>
      <c r="HO101" s="47"/>
      <c r="HP101" s="47"/>
      <c r="HQ101" s="47"/>
      <c r="HR101" s="47"/>
      <c r="HS101" s="47"/>
      <c r="HT101" s="47"/>
      <c r="HU101" s="47"/>
      <c r="HV101" s="47"/>
      <c r="HW101" s="47"/>
      <c r="HX101" s="47"/>
      <c r="HY101" s="47"/>
      <c r="HZ101" s="47"/>
      <c r="IA101" s="47"/>
      <c r="IB101" s="47"/>
      <c r="IC101" s="47"/>
      <c r="ID101" s="47"/>
      <c r="IE101" s="47"/>
      <c r="IF101" s="47"/>
      <c r="IG101" s="47"/>
      <c r="IH101" s="47"/>
      <c r="II101" s="47"/>
      <c r="IJ101" s="47"/>
      <c r="IK101" s="47"/>
      <c r="IL101" s="47"/>
      <c r="IM101" s="47"/>
      <c r="IN101" s="47"/>
      <c r="IO101" s="47"/>
      <c r="IP101" s="47"/>
      <c r="IQ101" s="47"/>
      <c r="IR101" s="47"/>
      <c r="IS101" s="47"/>
      <c r="IT101" s="47"/>
      <c r="IU101" s="47"/>
      <c r="IV101" s="47"/>
      <c r="IW101" s="47"/>
      <c r="IX101" s="47"/>
      <c r="IY101" s="47"/>
      <c r="IZ101" s="47"/>
      <c r="JA101" s="47"/>
      <c r="JB101" s="47"/>
      <c r="JC101" s="47"/>
      <c r="JD101" s="47"/>
      <c r="JE101" s="47"/>
      <c r="JF101" s="47"/>
      <c r="JG101" s="47"/>
      <c r="JH101" s="47"/>
      <c r="JI101" s="47"/>
      <c r="JJ101" s="47"/>
      <c r="JK101" s="47"/>
      <c r="JL101" s="47"/>
      <c r="JM101" s="47"/>
      <c r="JN101" s="47"/>
      <c r="JO101" s="47"/>
      <c r="JP101" s="47"/>
      <c r="JQ101" s="47"/>
      <c r="JR101" s="47"/>
      <c r="JS101" s="47"/>
      <c r="JT101" s="47"/>
      <c r="JU101" s="47"/>
      <c r="JV101" s="47"/>
      <c r="JW101" s="47"/>
      <c r="JX101" s="47"/>
      <c r="JY101" s="47"/>
      <c r="JZ101" s="47"/>
      <c r="KA101" s="47"/>
      <c r="KB101" s="47"/>
      <c r="KC101" s="47"/>
      <c r="KD101" s="47"/>
      <c r="KE101" s="47"/>
      <c r="KF101" s="47"/>
      <c r="KG101" s="47"/>
      <c r="KH101" s="47"/>
      <c r="KI101" s="47"/>
      <c r="KJ101" s="47"/>
      <c r="KK101" s="47"/>
      <c r="KL101" s="47"/>
      <c r="KM101" s="47"/>
      <c r="KN101" s="47"/>
      <c r="KO101" s="47"/>
      <c r="KP101" s="47"/>
      <c r="KQ101" s="47"/>
      <c r="KR101" s="47"/>
      <c r="KS101" s="47"/>
      <c r="KT101" s="47"/>
      <c r="KU101" s="47"/>
      <c r="KV101" s="47"/>
      <c r="KW101" s="47"/>
      <c r="KX101" s="47"/>
      <c r="KY101" s="47"/>
      <c r="KZ101" s="47"/>
      <c r="LA101" s="47"/>
      <c r="LB101" s="47"/>
      <c r="LC101" s="47"/>
      <c r="LD101" s="47"/>
      <c r="LE101" s="47"/>
      <c r="LF101" s="47"/>
      <c r="LG101" s="47"/>
      <c r="LH101" s="47"/>
      <c r="LI101" s="47"/>
      <c r="LJ101" s="47"/>
      <c r="LK101" s="47"/>
      <c r="LL101" s="47"/>
      <c r="LM101" s="47"/>
      <c r="LN101" s="47"/>
      <c r="LO101" s="47"/>
      <c r="LP101" s="47"/>
      <c r="LQ101" s="47"/>
      <c r="LR101" s="47"/>
      <c r="LS101" s="47"/>
      <c r="LT101" s="47"/>
      <c r="LU101" s="47"/>
      <c r="LV101" s="47"/>
      <c r="LW101" s="47"/>
      <c r="LX101" s="47"/>
      <c r="LY101" s="47"/>
      <c r="LZ101" s="47"/>
      <c r="MA101" s="47"/>
      <c r="MB101" s="47"/>
      <c r="MC101" s="47"/>
      <c r="MD101" s="47"/>
      <c r="ME101" s="47"/>
      <c r="MF101" s="47"/>
      <c r="MG101" s="47"/>
      <c r="MH101" s="47"/>
      <c r="MI101" s="47"/>
      <c r="MJ101" s="47"/>
      <c r="MK101" s="47"/>
      <c r="ML101" s="47"/>
      <c r="MM101" s="47"/>
      <c r="MN101" s="47"/>
      <c r="MO101" s="47"/>
      <c r="MP101" s="47"/>
      <c r="MQ101" s="47"/>
      <c r="MR101" s="47"/>
      <c r="MS101" s="47"/>
      <c r="MT101" s="47"/>
      <c r="MU101" s="47"/>
      <c r="MV101" s="47"/>
      <c r="MW101" s="47"/>
      <c r="MX101" s="47"/>
      <c r="MY101" s="47"/>
      <c r="MZ101" s="47"/>
      <c r="NA101" s="47"/>
      <c r="NB101" s="47"/>
      <c r="NC101" s="47"/>
      <c r="ND101" s="47"/>
      <c r="NE101" s="47"/>
      <c r="NF101" s="47"/>
      <c r="NG101" s="47"/>
      <c r="NH101" s="47"/>
      <c r="NI101" s="47"/>
      <c r="NJ101" s="47"/>
      <c r="NK101" s="47"/>
      <c r="NL101" s="47"/>
      <c r="NM101" s="47"/>
      <c r="NN101" s="47"/>
      <c r="NO101" s="47"/>
      <c r="NP101" s="47"/>
      <c r="NQ101" s="47"/>
      <c r="NR101" s="47"/>
      <c r="NS101" s="47"/>
      <c r="NT101" s="47"/>
      <c r="NU101" s="47"/>
      <c r="NV101" s="47"/>
      <c r="NW101" s="47"/>
      <c r="NX101" s="47"/>
      <c r="NY101" s="47"/>
      <c r="NZ101" s="47"/>
      <c r="OA101" s="47"/>
      <c r="OB101" s="47"/>
      <c r="OC101" s="47"/>
      <c r="OD101" s="47"/>
      <c r="OE101" s="47"/>
      <c r="OF101" s="47"/>
      <c r="OG101" s="47"/>
      <c r="OH101" s="47"/>
      <c r="OI101" s="47"/>
      <c r="OJ101" s="47"/>
      <c r="OK101" s="47"/>
      <c r="OL101" s="47"/>
      <c r="OM101" s="47"/>
      <c r="ON101" s="47"/>
      <c r="OO101" s="47"/>
      <c r="OP101" s="47"/>
      <c r="OQ101" s="47"/>
      <c r="OR101" s="47"/>
      <c r="OS101" s="47"/>
      <c r="OT101" s="47"/>
      <c r="OU101" s="47"/>
      <c r="OV101" s="47"/>
      <c r="OW101" s="47"/>
      <c r="OX101" s="47"/>
      <c r="OY101" s="47"/>
      <c r="OZ101" s="47"/>
      <c r="PA101" s="47"/>
      <c r="PB101" s="47"/>
      <c r="PC101" s="47"/>
      <c r="PD101" s="47"/>
      <c r="PE101" s="47"/>
      <c r="PF101" s="47"/>
      <c r="PG101" s="47"/>
      <c r="PH101" s="47"/>
      <c r="PI101" s="47"/>
      <c r="PJ101" s="47"/>
      <c r="PK101" s="47"/>
      <c r="PL101" s="47"/>
      <c r="PM101" s="47"/>
      <c r="PN101" s="47"/>
      <c r="PO101" s="47"/>
      <c r="PP101" s="47"/>
      <c r="PQ101" s="47"/>
      <c r="PR101" s="47"/>
      <c r="PS101" s="47"/>
      <c r="PT101" s="47"/>
      <c r="PU101" s="47"/>
      <c r="PV101" s="47"/>
      <c r="PW101" s="47"/>
      <c r="PX101" s="47"/>
      <c r="PY101" s="47"/>
      <c r="PZ101" s="47"/>
      <c r="QA101" s="47"/>
      <c r="QB101" s="47"/>
      <c r="QC101" s="47"/>
      <c r="QD101" s="47"/>
      <c r="QE101" s="47"/>
      <c r="QF101" s="47"/>
      <c r="QG101" s="47"/>
      <c r="QH101" s="47"/>
      <c r="QI101" s="47"/>
      <c r="QJ101" s="47"/>
      <c r="QK101" s="47"/>
      <c r="QL101" s="47"/>
      <c r="QM101" s="47"/>
      <c r="QN101" s="47"/>
      <c r="QO101" s="47"/>
      <c r="QP101" s="47"/>
      <c r="QQ101" s="47"/>
      <c r="QR101" s="47"/>
      <c r="QS101" s="47"/>
      <c r="QT101" s="47"/>
      <c r="QU101" s="47"/>
      <c r="QV101" s="47"/>
      <c r="QW101" s="47"/>
      <c r="QX101" s="47"/>
      <c r="QY101" s="47"/>
      <c r="QZ101" s="47"/>
      <c r="RA101" s="47"/>
      <c r="RB101" s="47"/>
      <c r="RC101" s="47"/>
      <c r="RD101" s="47"/>
      <c r="RE101" s="47"/>
      <c r="RF101" s="47"/>
      <c r="RG101" s="47"/>
      <c r="RH101" s="47"/>
      <c r="RI101" s="47"/>
      <c r="RJ101" s="47"/>
      <c r="RK101" s="47"/>
      <c r="RL101" s="47"/>
      <c r="RM101" s="47"/>
      <c r="RN101" s="47"/>
      <c r="RO101" s="47"/>
      <c r="RP101" s="47"/>
      <c r="RQ101" s="47"/>
      <c r="RR101" s="47"/>
      <c r="RS101" s="47"/>
      <c r="RT101" s="47"/>
      <c r="RU101" s="47"/>
      <c r="RV101" s="47"/>
      <c r="RW101" s="47"/>
      <c r="RX101" s="47"/>
      <c r="RY101" s="47"/>
      <c r="RZ101" s="47"/>
      <c r="SA101" s="47"/>
      <c r="SB101" s="47"/>
      <c r="SC101" s="47"/>
      <c r="SD101" s="47"/>
      <c r="SE101" s="47"/>
      <c r="SF101" s="47"/>
      <c r="SG101" s="47"/>
      <c r="SH101" s="47"/>
      <c r="SI101" s="47"/>
      <c r="SJ101" s="47"/>
      <c r="SK101" s="47"/>
      <c r="SL101" s="47"/>
      <c r="SM101" s="47"/>
      <c r="SN101" s="47"/>
      <c r="SO101" s="47"/>
      <c r="SP101" s="47"/>
      <c r="SQ101" s="47"/>
      <c r="SR101" s="47"/>
      <c r="SS101" s="47"/>
      <c r="ST101" s="47"/>
      <c r="SU101" s="47"/>
      <c r="SV101" s="47"/>
      <c r="SW101" s="47"/>
      <c r="SX101" s="47"/>
      <c r="SY101" s="47"/>
      <c r="SZ101" s="47"/>
      <c r="TA101" s="47"/>
      <c r="TB101" s="47"/>
      <c r="TC101" s="47"/>
      <c r="TD101" s="47"/>
      <c r="TE101" s="47"/>
      <c r="TF101" s="47"/>
      <c r="TG101" s="47"/>
      <c r="TH101" s="47"/>
      <c r="TI101" s="47"/>
      <c r="TJ101" s="47"/>
      <c r="TK101" s="47"/>
      <c r="TL101" s="47"/>
      <c r="TM101" s="47"/>
      <c r="TN101" s="47"/>
      <c r="TO101" s="47"/>
      <c r="TP101" s="47"/>
      <c r="TQ101" s="47"/>
      <c r="TR101" s="47"/>
      <c r="TS101" s="47"/>
      <c r="TT101" s="47"/>
      <c r="TU101" s="47"/>
      <c r="TV101" s="47"/>
      <c r="TW101" s="47"/>
      <c r="TX101" s="47"/>
      <c r="TY101" s="47"/>
      <c r="TZ101" s="47"/>
      <c r="UA101" s="47"/>
      <c r="UB101" s="47"/>
      <c r="UC101" s="47"/>
      <c r="UD101" s="47"/>
      <c r="UE101" s="47"/>
      <c r="UF101" s="47"/>
      <c r="UG101" s="47"/>
      <c r="UH101" s="47"/>
      <c r="UI101" s="47"/>
      <c r="UJ101" s="47"/>
      <c r="UK101" s="47"/>
      <c r="UL101" s="47"/>
      <c r="UM101" s="47"/>
      <c r="UN101" s="47"/>
      <c r="UO101" s="47"/>
      <c r="UP101" s="47"/>
      <c r="UQ101" s="47"/>
      <c r="UR101" s="47"/>
      <c r="US101" s="47"/>
      <c r="UT101" s="47"/>
      <c r="UU101" s="47"/>
      <c r="UV101" s="47"/>
      <c r="UW101" s="47"/>
      <c r="UX101" s="47"/>
      <c r="UY101" s="47"/>
      <c r="UZ101" s="47"/>
      <c r="VA101" s="47"/>
      <c r="VB101" s="47"/>
      <c r="VC101" s="47"/>
      <c r="VD101" s="47"/>
      <c r="VE101" s="47"/>
      <c r="VF101" s="47"/>
      <c r="VG101" s="47"/>
      <c r="VH101" s="47"/>
      <c r="VI101" s="47"/>
      <c r="VJ101" s="47"/>
      <c r="VK101" s="47"/>
      <c r="VL101" s="47"/>
      <c r="VM101" s="47"/>
      <c r="VN101" s="47"/>
      <c r="VO101" s="47"/>
      <c r="VP101" s="47"/>
      <c r="VQ101" s="47"/>
      <c r="VR101" s="47"/>
      <c r="VS101" s="47"/>
      <c r="VT101" s="47"/>
      <c r="VU101" s="47"/>
      <c r="VV101" s="47"/>
      <c r="VW101" s="47"/>
      <c r="VX101" s="47"/>
      <c r="VY101" s="47"/>
      <c r="VZ101" s="47"/>
      <c r="WA101" s="47"/>
      <c r="WB101" s="47"/>
      <c r="WC101" s="47"/>
      <c r="WD101" s="47"/>
      <c r="WE101" s="47"/>
      <c r="WF101" s="47"/>
      <c r="WG101" s="47"/>
      <c r="WH101" s="47"/>
      <c r="WI101" s="47"/>
      <c r="WJ101" s="47"/>
      <c r="WK101" s="47"/>
      <c r="WL101" s="47"/>
      <c r="WM101" s="47"/>
      <c r="WN101" s="47"/>
      <c r="WO101" s="47"/>
      <c r="WP101" s="47"/>
      <c r="WQ101" s="47"/>
      <c r="WR101" s="47"/>
      <c r="WS101" s="47"/>
      <c r="WT101" s="47"/>
      <c r="WU101" s="47"/>
      <c r="WV101" s="47"/>
      <c r="WW101" s="47"/>
      <c r="WX101" s="47"/>
      <c r="WY101" s="47"/>
      <c r="WZ101" s="47"/>
      <c r="XA101" s="47"/>
      <c r="XB101" s="47"/>
      <c r="XC101" s="47"/>
      <c r="XD101" s="47"/>
      <c r="XE101" s="47"/>
      <c r="XF101" s="47"/>
      <c r="XG101" s="47"/>
      <c r="XH101" s="47"/>
      <c r="XI101" s="47"/>
      <c r="XJ101" s="47"/>
      <c r="XK101" s="47"/>
      <c r="XL101" s="47"/>
      <c r="XM101" s="47"/>
      <c r="XN101" s="47"/>
      <c r="XO101" s="47"/>
      <c r="XP101" s="47"/>
      <c r="XQ101" s="47"/>
      <c r="XR101" s="47"/>
      <c r="XS101" s="47"/>
      <c r="XT101" s="47"/>
      <c r="XU101" s="47"/>
      <c r="XV101" s="47"/>
      <c r="XW101" s="47"/>
      <c r="XX101" s="47"/>
      <c r="XY101" s="47"/>
      <c r="XZ101" s="47"/>
      <c r="YA101" s="47"/>
      <c r="YB101" s="47"/>
      <c r="YC101" s="47"/>
      <c r="YD101" s="47"/>
      <c r="YE101" s="47"/>
      <c r="YF101" s="47"/>
      <c r="YG101" s="47"/>
      <c r="YH101" s="47"/>
      <c r="YI101" s="47"/>
      <c r="YJ101" s="47"/>
      <c r="YK101" s="47"/>
      <c r="YL101" s="47"/>
      <c r="YM101" s="47"/>
      <c r="YN101" s="47"/>
      <c r="YO101" s="47"/>
      <c r="YP101" s="47"/>
      <c r="YQ101" s="47"/>
      <c r="YR101" s="47"/>
      <c r="YS101" s="47"/>
      <c r="YT101" s="47"/>
      <c r="YU101" s="47"/>
      <c r="YV101" s="47"/>
      <c r="YW101" s="47"/>
      <c r="YX101" s="47"/>
      <c r="YY101" s="47"/>
      <c r="YZ101" s="47"/>
      <c r="ZA101" s="47"/>
      <c r="ZB101" s="47"/>
      <c r="ZC101" s="47"/>
      <c r="ZD101" s="47"/>
      <c r="ZE101" s="47"/>
      <c r="ZF101" s="47"/>
      <c r="ZG101" s="47"/>
      <c r="ZH101" s="47"/>
      <c r="ZI101" s="47"/>
      <c r="ZJ101" s="47"/>
      <c r="ZK101" s="47"/>
      <c r="ZL101" s="47"/>
      <c r="ZM101" s="47"/>
      <c r="ZN101" s="47"/>
      <c r="ZO101" s="47"/>
      <c r="ZP101" s="47"/>
      <c r="ZQ101" s="47"/>
      <c r="ZR101" s="47"/>
      <c r="ZS101" s="47"/>
      <c r="ZT101" s="47"/>
      <c r="ZU101" s="47"/>
      <c r="ZV101" s="47"/>
      <c r="ZW101" s="47"/>
      <c r="ZX101" s="47"/>
      <c r="ZY101" s="47"/>
      <c r="ZZ101" s="47"/>
      <c r="AAA101" s="47"/>
      <c r="AAB101" s="47"/>
      <c r="AAC101" s="47"/>
      <c r="AAD101" s="47"/>
      <c r="AAE101" s="47"/>
      <c r="AAF101" s="47"/>
      <c r="AAG101" s="47"/>
      <c r="AAH101" s="47"/>
      <c r="AAI101" s="47"/>
      <c r="AAJ101" s="47"/>
      <c r="AAK101" s="47"/>
      <c r="AAL101" s="47"/>
      <c r="AAM101" s="47"/>
      <c r="AAN101" s="47"/>
      <c r="AAO101" s="47"/>
      <c r="AAP101" s="47"/>
      <c r="AAQ101" s="47"/>
      <c r="AAR101" s="47"/>
      <c r="AAS101" s="47"/>
      <c r="AAT101" s="47"/>
      <c r="AAU101" s="47"/>
      <c r="AAV101" s="47"/>
      <c r="AAW101" s="47"/>
      <c r="AAX101" s="47"/>
      <c r="AAY101" s="47"/>
      <c r="AAZ101" s="47"/>
      <c r="ABA101" s="47"/>
      <c r="ABB101" s="47"/>
      <c r="ABC101" s="47"/>
      <c r="ABD101" s="47"/>
      <c r="ABE101" s="47"/>
      <c r="ABF101" s="47"/>
      <c r="ABG101" s="47"/>
      <c r="ABH101" s="47"/>
      <c r="ABI101" s="47"/>
      <c r="ABJ101" s="47"/>
      <c r="ABK101" s="47"/>
      <c r="ABL101" s="47"/>
      <c r="ABM101" s="47"/>
      <c r="ABN101" s="47"/>
      <c r="ABO101" s="47"/>
      <c r="ABP101" s="47"/>
      <c r="ABQ101" s="47"/>
      <c r="ABR101" s="47"/>
      <c r="ABS101" s="47"/>
      <c r="ABT101" s="47"/>
      <c r="ABU101" s="47"/>
      <c r="ABV101" s="47"/>
      <c r="ABW101" s="47"/>
      <c r="ABX101" s="47"/>
      <c r="ABY101" s="47"/>
      <c r="ABZ101" s="47"/>
      <c r="ACA101" s="47"/>
      <c r="ACB101" s="47"/>
      <c r="ACC101" s="47"/>
      <c r="ACD101" s="47"/>
      <c r="ACE101" s="47"/>
      <c r="ACF101" s="47"/>
      <c r="ACG101" s="47"/>
      <c r="ACH101" s="47"/>
      <c r="ACI101" s="47"/>
      <c r="ACJ101" s="47"/>
      <c r="ACK101" s="47"/>
      <c r="ACL101" s="47"/>
      <c r="ACM101" s="47"/>
      <c r="ACN101" s="47"/>
      <c r="ACO101" s="47"/>
      <c r="ACP101" s="47"/>
      <c r="ACQ101" s="47"/>
      <c r="ACR101" s="47"/>
      <c r="ACS101" s="47"/>
      <c r="ACT101" s="47"/>
      <c r="ACU101" s="47"/>
      <c r="ACV101" s="47"/>
      <c r="ACW101" s="47"/>
      <c r="ACX101" s="47"/>
      <c r="ACY101" s="47"/>
      <c r="ACZ101" s="47"/>
      <c r="ADA101" s="47"/>
      <c r="ADB101" s="47"/>
      <c r="ADC101" s="47"/>
      <c r="ADD101" s="47"/>
      <c r="ADE101" s="47"/>
      <c r="ADF101" s="47"/>
      <c r="ADG101" s="47"/>
      <c r="ADH101" s="47"/>
      <c r="ADI101" s="47"/>
      <c r="ADJ101" s="47"/>
      <c r="ADK101" s="47"/>
      <c r="ADL101" s="47"/>
      <c r="ADM101" s="47"/>
      <c r="ADN101" s="47"/>
      <c r="ADO101" s="47"/>
      <c r="ADP101" s="47"/>
      <c r="ADQ101" s="47"/>
      <c r="ADR101" s="47"/>
      <c r="ADS101" s="47"/>
      <c r="ADT101" s="47"/>
      <c r="ADU101" s="47"/>
      <c r="ADV101" s="47"/>
      <c r="ADW101" s="47"/>
      <c r="ADX101" s="47"/>
      <c r="ADY101" s="47"/>
      <c r="ADZ101" s="47"/>
      <c r="AEA101" s="47"/>
      <c r="AEB101" s="47"/>
      <c r="AEC101" s="47"/>
      <c r="AED101" s="47"/>
      <c r="AEE101" s="47"/>
      <c r="AEF101" s="47"/>
      <c r="AEG101" s="47"/>
      <c r="AEH101" s="47"/>
      <c r="AEI101" s="47"/>
      <c r="AEJ101" s="47"/>
      <c r="AEK101" s="47"/>
      <c r="AEL101" s="47"/>
      <c r="AEM101" s="47"/>
      <c r="AEN101" s="47"/>
      <c r="AEO101" s="47"/>
      <c r="AEP101" s="47"/>
      <c r="AEQ101" s="47"/>
      <c r="AER101" s="47"/>
      <c r="AES101" s="47"/>
      <c r="AET101" s="47"/>
      <c r="AEU101" s="47"/>
      <c r="AEV101" s="47"/>
      <c r="AEW101" s="47"/>
      <c r="AEX101" s="47"/>
      <c r="AEY101" s="47"/>
      <c r="AEZ101" s="47"/>
      <c r="AFA101" s="47"/>
      <c r="AFB101" s="47"/>
      <c r="AFC101" s="47"/>
      <c r="AFD101" s="47"/>
      <c r="AFE101" s="47"/>
      <c r="AFF101" s="47"/>
      <c r="AFG101" s="47"/>
      <c r="AFH101" s="47"/>
      <c r="AFI101" s="47"/>
      <c r="AFJ101" s="47"/>
      <c r="AFK101" s="47"/>
      <c r="AFL101" s="47"/>
      <c r="AFM101" s="47"/>
      <c r="AFN101" s="47"/>
      <c r="AFO101" s="47"/>
      <c r="AFP101" s="47"/>
      <c r="AFQ101" s="47"/>
      <c r="AFR101" s="47"/>
      <c r="AFS101" s="47"/>
      <c r="AFT101" s="47"/>
      <c r="AFU101" s="47"/>
      <c r="AFV101" s="47"/>
      <c r="AFW101" s="47"/>
      <c r="AFX101" s="47"/>
      <c r="AFY101" s="47"/>
      <c r="AFZ101" s="47"/>
      <c r="AGA101" s="47"/>
      <c r="AGB101" s="47"/>
      <c r="AGC101" s="47"/>
      <c r="AGD101" s="47"/>
      <c r="AGE101" s="47"/>
      <c r="AGF101" s="47"/>
      <c r="AGG101" s="47"/>
      <c r="AGH101" s="47"/>
      <c r="AGI101" s="47"/>
      <c r="AGJ101" s="47"/>
      <c r="AGK101" s="47"/>
      <c r="AGL101" s="47"/>
      <c r="AGM101" s="47"/>
      <c r="AGN101" s="47"/>
      <c r="AGO101" s="47"/>
      <c r="AGP101" s="47"/>
      <c r="AGQ101" s="47"/>
      <c r="AGR101" s="47"/>
      <c r="AGS101" s="47"/>
      <c r="AGT101" s="47"/>
      <c r="AGU101" s="47"/>
      <c r="AGV101" s="47"/>
      <c r="AGW101" s="47"/>
      <c r="AGX101" s="47"/>
      <c r="AGY101" s="47"/>
      <c r="AGZ101" s="47"/>
      <c r="AHA101" s="47"/>
      <c r="AHB101" s="47"/>
      <c r="AHC101" s="47"/>
      <c r="AHD101" s="47"/>
      <c r="AHE101" s="47"/>
      <c r="AHF101" s="47"/>
      <c r="AHG101" s="47"/>
      <c r="AHH101" s="47"/>
      <c r="AHI101" s="47"/>
      <c r="AHJ101" s="47"/>
      <c r="AHK101" s="47"/>
      <c r="AHL101" s="47"/>
      <c r="AHM101" s="47"/>
      <c r="AHN101" s="47"/>
      <c r="AHO101" s="47"/>
      <c r="AHP101" s="47"/>
      <c r="AHQ101" s="47"/>
      <c r="AHR101" s="47"/>
      <c r="AHS101" s="47"/>
      <c r="AHT101" s="47"/>
      <c r="AHU101" s="47"/>
      <c r="AHV101" s="47"/>
      <c r="AHW101" s="47"/>
      <c r="AHX101" s="47"/>
      <c r="AHY101" s="47"/>
      <c r="AHZ101" s="47"/>
      <c r="AIA101" s="47"/>
      <c r="AIB101" s="47"/>
      <c r="AIC101" s="47"/>
      <c r="AID101" s="47"/>
      <c r="AIE101" s="47"/>
      <c r="AIF101" s="47"/>
      <c r="AIG101" s="47"/>
      <c r="AIH101" s="47"/>
      <c r="AII101" s="47"/>
      <c r="AIJ101" s="47"/>
      <c r="AIK101" s="47"/>
      <c r="AIL101" s="47"/>
      <c r="AIM101" s="47"/>
      <c r="AIN101" s="47"/>
      <c r="AIO101" s="47"/>
      <c r="AIP101" s="47"/>
      <c r="AIQ101" s="47"/>
      <c r="AIR101" s="47"/>
      <c r="AIS101" s="47"/>
      <c r="AIT101" s="47"/>
      <c r="AIU101" s="47"/>
      <c r="AIV101" s="47"/>
      <c r="AIW101" s="47"/>
      <c r="AIX101" s="47"/>
      <c r="AIY101" s="47"/>
      <c r="AIZ101" s="47"/>
      <c r="AJA101" s="47"/>
      <c r="AJB101" s="47"/>
      <c r="AJC101" s="47"/>
      <c r="AJD101" s="47"/>
      <c r="AJE101" s="47"/>
      <c r="AJF101" s="47"/>
      <c r="AJG101" s="47"/>
      <c r="AJH101" s="47"/>
      <c r="AJI101" s="47"/>
      <c r="AJJ101" s="47"/>
      <c r="AJK101" s="47"/>
      <c r="AJL101" s="47"/>
      <c r="AJM101" s="47"/>
      <c r="AJN101" s="47"/>
      <c r="AJO101" s="47"/>
      <c r="AJP101" s="47"/>
      <c r="AJQ101" s="47"/>
      <c r="AJR101" s="47"/>
      <c r="AJS101" s="47"/>
      <c r="AJT101" s="47"/>
      <c r="AJU101" s="47"/>
      <c r="AJV101" s="47"/>
      <c r="AJW101" s="47"/>
      <c r="AJX101" s="47"/>
      <c r="AJY101" s="47"/>
      <c r="AJZ101" s="47"/>
      <c r="AKA101" s="47"/>
      <c r="AKB101" s="47"/>
      <c r="AKC101" s="47"/>
      <c r="AKD101" s="47"/>
      <c r="AKE101" s="47"/>
      <c r="AKF101" s="47"/>
      <c r="AKG101" s="47"/>
      <c r="AKH101" s="47"/>
      <c r="AKI101" s="47"/>
      <c r="AKJ101" s="47"/>
      <c r="AKK101" s="47"/>
      <c r="AKL101" s="47"/>
      <c r="AKM101" s="47"/>
      <c r="AKN101" s="47"/>
      <c r="AKO101" s="47"/>
      <c r="AKP101" s="47"/>
      <c r="AKQ101" s="47"/>
      <c r="AKR101" s="47"/>
      <c r="AKS101" s="47"/>
      <c r="AKT101" s="47"/>
      <c r="AKU101" s="47"/>
      <c r="AKV101" s="47"/>
      <c r="AKW101" s="47"/>
      <c r="AKX101" s="47"/>
      <c r="AKY101" s="47"/>
      <c r="AKZ101" s="47"/>
      <c r="ALA101" s="47"/>
      <c r="ALB101" s="47"/>
      <c r="ALC101" s="47"/>
      <c r="ALD101" s="47"/>
      <c r="ALE101" s="47"/>
      <c r="ALF101" s="47"/>
      <c r="ALG101" s="47"/>
      <c r="ALH101" s="47"/>
      <c r="ALI101" s="47"/>
      <c r="ALJ101" s="47"/>
      <c r="ALK101" s="47"/>
      <c r="ALL101" s="47"/>
      <c r="ALM101" s="47"/>
      <c r="ALN101" s="47"/>
      <c r="ALO101" s="47"/>
      <c r="ALP101" s="47"/>
      <c r="ALQ101" s="47"/>
      <c r="ALR101" s="47"/>
      <c r="ALS101" s="47"/>
      <c r="ALT101" s="47"/>
      <c r="ALU101" s="47"/>
      <c r="ALV101" s="47"/>
      <c r="ALW101" s="47"/>
      <c r="ALX101" s="47"/>
      <c r="ALY101" s="47"/>
      <c r="ALZ101" s="47"/>
      <c r="AMA101" s="47"/>
      <c r="AMB101" s="47"/>
      <c r="AMC101" s="47"/>
      <c r="AMD101" s="47"/>
      <c r="AME101" s="47"/>
      <c r="AMF101" s="47"/>
      <c r="AMG101" s="47"/>
      <c r="AMH101" s="47"/>
      <c r="AMI101" s="47"/>
      <c r="AMJ101" s="47"/>
      <c r="AMK101" s="47"/>
    </row>
    <row r="102" spans="1:1025" ht="15" customHeight="1">
      <c r="A102" s="123" t="s">
        <v>25</v>
      </c>
      <c r="B102" s="281" t="s">
        <v>122</v>
      </c>
      <c r="C102" s="282"/>
      <c r="D102" s="282"/>
      <c r="E102" s="282"/>
      <c r="F102" s="283"/>
      <c r="G102" s="132" t="s">
        <v>18</v>
      </c>
      <c r="H102" s="23"/>
      <c r="I102" s="20"/>
    </row>
    <row r="103" spans="1:1025" s="45" customFormat="1" ht="14.25" customHeight="1">
      <c r="A103" s="11" t="s">
        <v>8</v>
      </c>
      <c r="B103" s="307" t="s">
        <v>113</v>
      </c>
      <c r="C103" s="276"/>
      <c r="D103" s="276"/>
      <c r="E103" s="276"/>
      <c r="F103" s="277"/>
      <c r="G103" s="188">
        <f>ROUND($G$99/12,2)</f>
        <v>440.01</v>
      </c>
      <c r="H103" s="23"/>
      <c r="I103" s="20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47"/>
      <c r="GA103" s="47"/>
      <c r="GB103" s="47"/>
      <c r="GC103" s="47"/>
      <c r="GD103" s="47"/>
      <c r="GE103" s="47"/>
      <c r="GF103" s="47"/>
      <c r="GG103" s="47"/>
      <c r="GH103" s="47"/>
      <c r="GI103" s="47"/>
      <c r="GJ103" s="47"/>
      <c r="GK103" s="47"/>
      <c r="GL103" s="47"/>
      <c r="GM103" s="47"/>
      <c r="GN103" s="47"/>
      <c r="GO103" s="47"/>
      <c r="GP103" s="47"/>
      <c r="GQ103" s="47"/>
      <c r="GR103" s="47"/>
      <c r="GS103" s="47"/>
      <c r="GT103" s="47"/>
      <c r="GU103" s="47"/>
      <c r="GV103" s="47"/>
      <c r="GW103" s="47"/>
      <c r="GX103" s="47"/>
      <c r="GY103" s="47"/>
      <c r="GZ103" s="47"/>
      <c r="HA103" s="47"/>
      <c r="HB103" s="47"/>
      <c r="HC103" s="47"/>
      <c r="HD103" s="47"/>
      <c r="HE103" s="47"/>
      <c r="HF103" s="47"/>
      <c r="HG103" s="47"/>
      <c r="HH103" s="47"/>
      <c r="HI103" s="47"/>
      <c r="HJ103" s="47"/>
      <c r="HK103" s="47"/>
      <c r="HL103" s="47"/>
      <c r="HM103" s="47"/>
      <c r="HN103" s="47"/>
      <c r="HO103" s="47"/>
      <c r="HP103" s="47"/>
      <c r="HQ103" s="47"/>
      <c r="HR103" s="47"/>
      <c r="HS103" s="47"/>
      <c r="HT103" s="47"/>
      <c r="HU103" s="47"/>
      <c r="HV103" s="47"/>
      <c r="HW103" s="47"/>
      <c r="HX103" s="47"/>
      <c r="HY103" s="47"/>
      <c r="HZ103" s="47"/>
      <c r="IA103" s="47"/>
      <c r="IB103" s="47"/>
      <c r="IC103" s="47"/>
      <c r="ID103" s="47"/>
      <c r="IE103" s="47"/>
      <c r="IF103" s="47"/>
      <c r="IG103" s="47"/>
      <c r="IH103" s="47"/>
      <c r="II103" s="47"/>
      <c r="IJ103" s="47"/>
      <c r="IK103" s="47"/>
      <c r="IL103" s="47"/>
      <c r="IM103" s="47"/>
      <c r="IN103" s="47"/>
      <c r="IO103" s="47"/>
      <c r="IP103" s="47"/>
      <c r="IQ103" s="47"/>
      <c r="IR103" s="47"/>
      <c r="IS103" s="47"/>
      <c r="IT103" s="47"/>
      <c r="IU103" s="47"/>
      <c r="IV103" s="47"/>
      <c r="IW103" s="47"/>
      <c r="IX103" s="47"/>
      <c r="IY103" s="47"/>
      <c r="IZ103" s="47"/>
      <c r="JA103" s="47"/>
      <c r="JB103" s="47"/>
      <c r="JC103" s="47"/>
      <c r="JD103" s="47"/>
      <c r="JE103" s="47"/>
      <c r="JF103" s="47"/>
      <c r="JG103" s="47"/>
      <c r="JH103" s="47"/>
      <c r="JI103" s="47"/>
      <c r="JJ103" s="47"/>
      <c r="JK103" s="47"/>
      <c r="JL103" s="47"/>
      <c r="JM103" s="47"/>
      <c r="JN103" s="47"/>
      <c r="JO103" s="47"/>
      <c r="JP103" s="47"/>
      <c r="JQ103" s="47"/>
      <c r="JR103" s="47"/>
      <c r="JS103" s="47"/>
      <c r="JT103" s="47"/>
      <c r="JU103" s="47"/>
      <c r="JV103" s="47"/>
      <c r="JW103" s="47"/>
      <c r="JX103" s="47"/>
      <c r="JY103" s="47"/>
      <c r="JZ103" s="47"/>
      <c r="KA103" s="47"/>
      <c r="KB103" s="47"/>
      <c r="KC103" s="47"/>
      <c r="KD103" s="47"/>
      <c r="KE103" s="47"/>
      <c r="KF103" s="47"/>
      <c r="KG103" s="47"/>
      <c r="KH103" s="47"/>
      <c r="KI103" s="47"/>
      <c r="KJ103" s="47"/>
      <c r="KK103" s="47"/>
      <c r="KL103" s="47"/>
      <c r="KM103" s="47"/>
      <c r="KN103" s="47"/>
      <c r="KO103" s="47"/>
      <c r="KP103" s="47"/>
      <c r="KQ103" s="47"/>
      <c r="KR103" s="47"/>
      <c r="KS103" s="47"/>
      <c r="KT103" s="47"/>
      <c r="KU103" s="47"/>
      <c r="KV103" s="47"/>
      <c r="KW103" s="47"/>
      <c r="KX103" s="47"/>
      <c r="KY103" s="47"/>
      <c r="KZ103" s="47"/>
      <c r="LA103" s="47"/>
      <c r="LB103" s="47"/>
      <c r="LC103" s="47"/>
      <c r="LD103" s="47"/>
      <c r="LE103" s="47"/>
      <c r="LF103" s="47"/>
      <c r="LG103" s="47"/>
      <c r="LH103" s="47"/>
      <c r="LI103" s="47"/>
      <c r="LJ103" s="47"/>
      <c r="LK103" s="47"/>
      <c r="LL103" s="47"/>
      <c r="LM103" s="47"/>
      <c r="LN103" s="47"/>
      <c r="LO103" s="47"/>
      <c r="LP103" s="47"/>
      <c r="LQ103" s="47"/>
      <c r="LR103" s="47"/>
      <c r="LS103" s="47"/>
      <c r="LT103" s="47"/>
      <c r="LU103" s="47"/>
      <c r="LV103" s="47"/>
      <c r="LW103" s="47"/>
      <c r="LX103" s="47"/>
      <c r="LY103" s="47"/>
      <c r="LZ103" s="47"/>
      <c r="MA103" s="47"/>
      <c r="MB103" s="47"/>
      <c r="MC103" s="47"/>
      <c r="MD103" s="47"/>
      <c r="ME103" s="47"/>
      <c r="MF103" s="47"/>
      <c r="MG103" s="47"/>
      <c r="MH103" s="47"/>
      <c r="MI103" s="47"/>
      <c r="MJ103" s="47"/>
      <c r="MK103" s="47"/>
      <c r="ML103" s="47"/>
      <c r="MM103" s="47"/>
      <c r="MN103" s="47"/>
      <c r="MO103" s="47"/>
      <c r="MP103" s="47"/>
      <c r="MQ103" s="47"/>
      <c r="MR103" s="47"/>
      <c r="MS103" s="47"/>
      <c r="MT103" s="47"/>
      <c r="MU103" s="47"/>
      <c r="MV103" s="47"/>
      <c r="MW103" s="47"/>
      <c r="MX103" s="47"/>
      <c r="MY103" s="47"/>
      <c r="MZ103" s="47"/>
      <c r="NA103" s="47"/>
      <c r="NB103" s="47"/>
      <c r="NC103" s="47"/>
      <c r="ND103" s="47"/>
      <c r="NE103" s="47"/>
      <c r="NF103" s="47"/>
      <c r="NG103" s="47"/>
      <c r="NH103" s="47"/>
      <c r="NI103" s="47"/>
      <c r="NJ103" s="47"/>
      <c r="NK103" s="47"/>
      <c r="NL103" s="47"/>
      <c r="NM103" s="47"/>
      <c r="NN103" s="47"/>
      <c r="NO103" s="47"/>
      <c r="NP103" s="47"/>
      <c r="NQ103" s="47"/>
      <c r="NR103" s="47"/>
      <c r="NS103" s="47"/>
      <c r="NT103" s="47"/>
      <c r="NU103" s="47"/>
      <c r="NV103" s="47"/>
      <c r="NW103" s="47"/>
      <c r="NX103" s="47"/>
      <c r="NY103" s="47"/>
      <c r="NZ103" s="47"/>
      <c r="OA103" s="47"/>
      <c r="OB103" s="47"/>
      <c r="OC103" s="47"/>
      <c r="OD103" s="47"/>
      <c r="OE103" s="47"/>
      <c r="OF103" s="47"/>
      <c r="OG103" s="47"/>
      <c r="OH103" s="47"/>
      <c r="OI103" s="47"/>
      <c r="OJ103" s="47"/>
      <c r="OK103" s="47"/>
      <c r="OL103" s="47"/>
      <c r="OM103" s="47"/>
      <c r="ON103" s="47"/>
      <c r="OO103" s="47"/>
      <c r="OP103" s="47"/>
      <c r="OQ103" s="47"/>
      <c r="OR103" s="47"/>
      <c r="OS103" s="47"/>
      <c r="OT103" s="47"/>
      <c r="OU103" s="47"/>
      <c r="OV103" s="47"/>
      <c r="OW103" s="47"/>
      <c r="OX103" s="47"/>
      <c r="OY103" s="47"/>
      <c r="OZ103" s="47"/>
      <c r="PA103" s="47"/>
      <c r="PB103" s="47"/>
      <c r="PC103" s="47"/>
      <c r="PD103" s="47"/>
      <c r="PE103" s="47"/>
      <c r="PF103" s="47"/>
      <c r="PG103" s="47"/>
      <c r="PH103" s="47"/>
      <c r="PI103" s="47"/>
      <c r="PJ103" s="47"/>
      <c r="PK103" s="47"/>
      <c r="PL103" s="47"/>
      <c r="PM103" s="47"/>
      <c r="PN103" s="47"/>
      <c r="PO103" s="47"/>
      <c r="PP103" s="47"/>
      <c r="PQ103" s="47"/>
      <c r="PR103" s="47"/>
      <c r="PS103" s="47"/>
      <c r="PT103" s="47"/>
      <c r="PU103" s="47"/>
      <c r="PV103" s="47"/>
      <c r="PW103" s="47"/>
      <c r="PX103" s="47"/>
      <c r="PY103" s="47"/>
      <c r="PZ103" s="47"/>
      <c r="QA103" s="47"/>
      <c r="QB103" s="47"/>
      <c r="QC103" s="47"/>
      <c r="QD103" s="47"/>
      <c r="QE103" s="47"/>
      <c r="QF103" s="47"/>
      <c r="QG103" s="47"/>
      <c r="QH103" s="47"/>
      <c r="QI103" s="47"/>
      <c r="QJ103" s="47"/>
      <c r="QK103" s="47"/>
      <c r="QL103" s="47"/>
      <c r="QM103" s="47"/>
      <c r="QN103" s="47"/>
      <c r="QO103" s="47"/>
      <c r="QP103" s="47"/>
      <c r="QQ103" s="47"/>
      <c r="QR103" s="47"/>
      <c r="QS103" s="47"/>
      <c r="QT103" s="47"/>
      <c r="QU103" s="47"/>
      <c r="QV103" s="47"/>
      <c r="QW103" s="47"/>
      <c r="QX103" s="47"/>
      <c r="QY103" s="47"/>
      <c r="QZ103" s="47"/>
      <c r="RA103" s="47"/>
      <c r="RB103" s="47"/>
      <c r="RC103" s="47"/>
      <c r="RD103" s="47"/>
      <c r="RE103" s="47"/>
      <c r="RF103" s="47"/>
      <c r="RG103" s="47"/>
      <c r="RH103" s="47"/>
      <c r="RI103" s="47"/>
      <c r="RJ103" s="47"/>
      <c r="RK103" s="47"/>
      <c r="RL103" s="47"/>
      <c r="RM103" s="47"/>
      <c r="RN103" s="47"/>
      <c r="RO103" s="47"/>
      <c r="RP103" s="47"/>
      <c r="RQ103" s="47"/>
      <c r="RR103" s="47"/>
      <c r="RS103" s="47"/>
      <c r="RT103" s="47"/>
      <c r="RU103" s="47"/>
      <c r="RV103" s="47"/>
      <c r="RW103" s="47"/>
      <c r="RX103" s="47"/>
      <c r="RY103" s="47"/>
      <c r="RZ103" s="47"/>
      <c r="SA103" s="47"/>
      <c r="SB103" s="47"/>
      <c r="SC103" s="47"/>
      <c r="SD103" s="47"/>
      <c r="SE103" s="47"/>
      <c r="SF103" s="47"/>
      <c r="SG103" s="47"/>
      <c r="SH103" s="47"/>
      <c r="SI103" s="47"/>
      <c r="SJ103" s="47"/>
      <c r="SK103" s="47"/>
      <c r="SL103" s="47"/>
      <c r="SM103" s="47"/>
      <c r="SN103" s="47"/>
      <c r="SO103" s="47"/>
      <c r="SP103" s="47"/>
      <c r="SQ103" s="47"/>
      <c r="SR103" s="47"/>
      <c r="SS103" s="47"/>
      <c r="ST103" s="47"/>
      <c r="SU103" s="47"/>
      <c r="SV103" s="47"/>
      <c r="SW103" s="47"/>
      <c r="SX103" s="47"/>
      <c r="SY103" s="47"/>
      <c r="SZ103" s="47"/>
      <c r="TA103" s="47"/>
      <c r="TB103" s="47"/>
      <c r="TC103" s="47"/>
      <c r="TD103" s="47"/>
      <c r="TE103" s="47"/>
      <c r="TF103" s="47"/>
      <c r="TG103" s="47"/>
      <c r="TH103" s="47"/>
      <c r="TI103" s="47"/>
      <c r="TJ103" s="47"/>
      <c r="TK103" s="47"/>
      <c r="TL103" s="47"/>
      <c r="TM103" s="47"/>
      <c r="TN103" s="47"/>
      <c r="TO103" s="47"/>
      <c r="TP103" s="47"/>
      <c r="TQ103" s="47"/>
      <c r="TR103" s="47"/>
      <c r="TS103" s="47"/>
      <c r="TT103" s="47"/>
      <c r="TU103" s="47"/>
      <c r="TV103" s="47"/>
      <c r="TW103" s="47"/>
      <c r="TX103" s="47"/>
      <c r="TY103" s="47"/>
      <c r="TZ103" s="47"/>
      <c r="UA103" s="47"/>
      <c r="UB103" s="47"/>
      <c r="UC103" s="47"/>
      <c r="UD103" s="47"/>
      <c r="UE103" s="47"/>
      <c r="UF103" s="47"/>
      <c r="UG103" s="47"/>
      <c r="UH103" s="47"/>
      <c r="UI103" s="47"/>
      <c r="UJ103" s="47"/>
      <c r="UK103" s="47"/>
      <c r="UL103" s="47"/>
      <c r="UM103" s="47"/>
      <c r="UN103" s="47"/>
      <c r="UO103" s="47"/>
      <c r="UP103" s="47"/>
      <c r="UQ103" s="47"/>
      <c r="UR103" s="47"/>
      <c r="US103" s="47"/>
      <c r="UT103" s="47"/>
      <c r="UU103" s="47"/>
      <c r="UV103" s="47"/>
      <c r="UW103" s="47"/>
      <c r="UX103" s="47"/>
      <c r="UY103" s="47"/>
      <c r="UZ103" s="47"/>
      <c r="VA103" s="47"/>
      <c r="VB103" s="47"/>
      <c r="VC103" s="47"/>
      <c r="VD103" s="47"/>
      <c r="VE103" s="47"/>
      <c r="VF103" s="47"/>
      <c r="VG103" s="47"/>
      <c r="VH103" s="47"/>
      <c r="VI103" s="47"/>
      <c r="VJ103" s="47"/>
      <c r="VK103" s="47"/>
      <c r="VL103" s="47"/>
      <c r="VM103" s="47"/>
      <c r="VN103" s="47"/>
      <c r="VO103" s="47"/>
      <c r="VP103" s="47"/>
      <c r="VQ103" s="47"/>
      <c r="VR103" s="47"/>
      <c r="VS103" s="47"/>
      <c r="VT103" s="47"/>
      <c r="VU103" s="47"/>
      <c r="VV103" s="47"/>
      <c r="VW103" s="47"/>
      <c r="VX103" s="47"/>
      <c r="VY103" s="47"/>
      <c r="VZ103" s="47"/>
      <c r="WA103" s="47"/>
      <c r="WB103" s="47"/>
      <c r="WC103" s="47"/>
      <c r="WD103" s="47"/>
      <c r="WE103" s="47"/>
      <c r="WF103" s="47"/>
      <c r="WG103" s="47"/>
      <c r="WH103" s="47"/>
      <c r="WI103" s="47"/>
      <c r="WJ103" s="47"/>
      <c r="WK103" s="47"/>
      <c r="WL103" s="47"/>
      <c r="WM103" s="47"/>
      <c r="WN103" s="47"/>
      <c r="WO103" s="47"/>
      <c r="WP103" s="47"/>
      <c r="WQ103" s="47"/>
      <c r="WR103" s="47"/>
      <c r="WS103" s="47"/>
      <c r="WT103" s="47"/>
      <c r="WU103" s="47"/>
      <c r="WV103" s="47"/>
      <c r="WW103" s="47"/>
      <c r="WX103" s="47"/>
      <c r="WY103" s="47"/>
      <c r="WZ103" s="47"/>
      <c r="XA103" s="47"/>
      <c r="XB103" s="47"/>
      <c r="XC103" s="47"/>
      <c r="XD103" s="47"/>
      <c r="XE103" s="47"/>
      <c r="XF103" s="47"/>
      <c r="XG103" s="47"/>
      <c r="XH103" s="47"/>
      <c r="XI103" s="47"/>
      <c r="XJ103" s="47"/>
      <c r="XK103" s="47"/>
      <c r="XL103" s="47"/>
      <c r="XM103" s="47"/>
      <c r="XN103" s="47"/>
      <c r="XO103" s="47"/>
      <c r="XP103" s="47"/>
      <c r="XQ103" s="47"/>
      <c r="XR103" s="47"/>
      <c r="XS103" s="47"/>
      <c r="XT103" s="47"/>
      <c r="XU103" s="47"/>
      <c r="XV103" s="47"/>
      <c r="XW103" s="47"/>
      <c r="XX103" s="47"/>
      <c r="XY103" s="47"/>
      <c r="XZ103" s="47"/>
      <c r="YA103" s="47"/>
      <c r="YB103" s="47"/>
      <c r="YC103" s="47"/>
      <c r="YD103" s="47"/>
      <c r="YE103" s="47"/>
      <c r="YF103" s="47"/>
      <c r="YG103" s="47"/>
      <c r="YH103" s="47"/>
      <c r="YI103" s="47"/>
      <c r="YJ103" s="47"/>
      <c r="YK103" s="47"/>
      <c r="YL103" s="47"/>
      <c r="YM103" s="47"/>
      <c r="YN103" s="47"/>
      <c r="YO103" s="47"/>
      <c r="YP103" s="47"/>
      <c r="YQ103" s="47"/>
      <c r="YR103" s="47"/>
      <c r="YS103" s="47"/>
      <c r="YT103" s="47"/>
      <c r="YU103" s="47"/>
      <c r="YV103" s="47"/>
      <c r="YW103" s="47"/>
      <c r="YX103" s="47"/>
      <c r="YY103" s="47"/>
      <c r="YZ103" s="47"/>
      <c r="ZA103" s="47"/>
      <c r="ZB103" s="47"/>
      <c r="ZC103" s="47"/>
      <c r="ZD103" s="47"/>
      <c r="ZE103" s="47"/>
      <c r="ZF103" s="47"/>
      <c r="ZG103" s="47"/>
      <c r="ZH103" s="47"/>
      <c r="ZI103" s="47"/>
      <c r="ZJ103" s="47"/>
      <c r="ZK103" s="47"/>
      <c r="ZL103" s="47"/>
      <c r="ZM103" s="47"/>
      <c r="ZN103" s="47"/>
      <c r="ZO103" s="47"/>
      <c r="ZP103" s="47"/>
      <c r="ZQ103" s="47"/>
      <c r="ZR103" s="47"/>
      <c r="ZS103" s="47"/>
      <c r="ZT103" s="47"/>
      <c r="ZU103" s="47"/>
      <c r="ZV103" s="47"/>
      <c r="ZW103" s="47"/>
      <c r="ZX103" s="47"/>
      <c r="ZY103" s="47"/>
      <c r="ZZ103" s="47"/>
      <c r="AAA103" s="47"/>
      <c r="AAB103" s="47"/>
      <c r="AAC103" s="47"/>
      <c r="AAD103" s="47"/>
      <c r="AAE103" s="47"/>
      <c r="AAF103" s="47"/>
      <c r="AAG103" s="47"/>
      <c r="AAH103" s="47"/>
      <c r="AAI103" s="47"/>
      <c r="AAJ103" s="47"/>
      <c r="AAK103" s="47"/>
      <c r="AAL103" s="47"/>
      <c r="AAM103" s="47"/>
      <c r="AAN103" s="47"/>
      <c r="AAO103" s="47"/>
      <c r="AAP103" s="47"/>
      <c r="AAQ103" s="47"/>
      <c r="AAR103" s="47"/>
      <c r="AAS103" s="47"/>
      <c r="AAT103" s="47"/>
      <c r="AAU103" s="47"/>
      <c r="AAV103" s="47"/>
      <c r="AAW103" s="47"/>
      <c r="AAX103" s="47"/>
      <c r="AAY103" s="47"/>
      <c r="AAZ103" s="47"/>
      <c r="ABA103" s="47"/>
      <c r="ABB103" s="47"/>
      <c r="ABC103" s="47"/>
      <c r="ABD103" s="47"/>
      <c r="ABE103" s="47"/>
      <c r="ABF103" s="47"/>
      <c r="ABG103" s="47"/>
      <c r="ABH103" s="47"/>
      <c r="ABI103" s="47"/>
      <c r="ABJ103" s="47"/>
      <c r="ABK103" s="47"/>
      <c r="ABL103" s="47"/>
      <c r="ABM103" s="47"/>
      <c r="ABN103" s="47"/>
      <c r="ABO103" s="47"/>
      <c r="ABP103" s="47"/>
      <c r="ABQ103" s="47"/>
      <c r="ABR103" s="47"/>
      <c r="ABS103" s="47"/>
      <c r="ABT103" s="47"/>
      <c r="ABU103" s="47"/>
      <c r="ABV103" s="47"/>
      <c r="ABW103" s="47"/>
      <c r="ABX103" s="47"/>
      <c r="ABY103" s="47"/>
      <c r="ABZ103" s="47"/>
      <c r="ACA103" s="47"/>
      <c r="ACB103" s="47"/>
      <c r="ACC103" s="47"/>
      <c r="ACD103" s="47"/>
      <c r="ACE103" s="47"/>
      <c r="ACF103" s="47"/>
      <c r="ACG103" s="47"/>
      <c r="ACH103" s="47"/>
      <c r="ACI103" s="47"/>
      <c r="ACJ103" s="47"/>
      <c r="ACK103" s="47"/>
      <c r="ACL103" s="47"/>
      <c r="ACM103" s="47"/>
      <c r="ACN103" s="47"/>
      <c r="ACO103" s="47"/>
      <c r="ACP103" s="47"/>
      <c r="ACQ103" s="47"/>
      <c r="ACR103" s="47"/>
      <c r="ACS103" s="47"/>
      <c r="ACT103" s="47"/>
      <c r="ACU103" s="47"/>
      <c r="ACV103" s="47"/>
      <c r="ACW103" s="47"/>
      <c r="ACX103" s="47"/>
      <c r="ACY103" s="47"/>
      <c r="ACZ103" s="47"/>
      <c r="ADA103" s="47"/>
      <c r="ADB103" s="47"/>
      <c r="ADC103" s="47"/>
      <c r="ADD103" s="47"/>
      <c r="ADE103" s="47"/>
      <c r="ADF103" s="47"/>
      <c r="ADG103" s="47"/>
      <c r="ADH103" s="47"/>
      <c r="ADI103" s="47"/>
      <c r="ADJ103" s="47"/>
      <c r="ADK103" s="47"/>
      <c r="ADL103" s="47"/>
      <c r="ADM103" s="47"/>
      <c r="ADN103" s="47"/>
      <c r="ADO103" s="47"/>
      <c r="ADP103" s="47"/>
      <c r="ADQ103" s="47"/>
      <c r="ADR103" s="47"/>
      <c r="ADS103" s="47"/>
      <c r="ADT103" s="47"/>
      <c r="ADU103" s="47"/>
      <c r="ADV103" s="47"/>
      <c r="ADW103" s="47"/>
      <c r="ADX103" s="47"/>
      <c r="ADY103" s="47"/>
      <c r="ADZ103" s="47"/>
      <c r="AEA103" s="47"/>
      <c r="AEB103" s="47"/>
      <c r="AEC103" s="47"/>
      <c r="AED103" s="47"/>
      <c r="AEE103" s="47"/>
      <c r="AEF103" s="47"/>
      <c r="AEG103" s="47"/>
      <c r="AEH103" s="47"/>
      <c r="AEI103" s="47"/>
      <c r="AEJ103" s="47"/>
      <c r="AEK103" s="47"/>
      <c r="AEL103" s="47"/>
      <c r="AEM103" s="47"/>
      <c r="AEN103" s="47"/>
      <c r="AEO103" s="47"/>
      <c r="AEP103" s="47"/>
      <c r="AEQ103" s="47"/>
      <c r="AER103" s="47"/>
      <c r="AES103" s="47"/>
      <c r="AET103" s="47"/>
      <c r="AEU103" s="47"/>
      <c r="AEV103" s="47"/>
      <c r="AEW103" s="47"/>
      <c r="AEX103" s="47"/>
      <c r="AEY103" s="47"/>
      <c r="AEZ103" s="47"/>
      <c r="AFA103" s="47"/>
      <c r="AFB103" s="47"/>
      <c r="AFC103" s="47"/>
      <c r="AFD103" s="47"/>
      <c r="AFE103" s="47"/>
      <c r="AFF103" s="47"/>
      <c r="AFG103" s="47"/>
      <c r="AFH103" s="47"/>
      <c r="AFI103" s="47"/>
      <c r="AFJ103" s="47"/>
      <c r="AFK103" s="47"/>
      <c r="AFL103" s="47"/>
      <c r="AFM103" s="47"/>
      <c r="AFN103" s="47"/>
      <c r="AFO103" s="47"/>
      <c r="AFP103" s="47"/>
      <c r="AFQ103" s="47"/>
      <c r="AFR103" s="47"/>
      <c r="AFS103" s="47"/>
      <c r="AFT103" s="47"/>
      <c r="AFU103" s="47"/>
      <c r="AFV103" s="47"/>
      <c r="AFW103" s="47"/>
      <c r="AFX103" s="47"/>
      <c r="AFY103" s="47"/>
      <c r="AFZ103" s="47"/>
      <c r="AGA103" s="47"/>
      <c r="AGB103" s="47"/>
      <c r="AGC103" s="47"/>
      <c r="AGD103" s="47"/>
      <c r="AGE103" s="47"/>
      <c r="AGF103" s="47"/>
      <c r="AGG103" s="47"/>
      <c r="AGH103" s="47"/>
      <c r="AGI103" s="47"/>
      <c r="AGJ103" s="47"/>
      <c r="AGK103" s="47"/>
      <c r="AGL103" s="47"/>
      <c r="AGM103" s="47"/>
      <c r="AGN103" s="47"/>
      <c r="AGO103" s="47"/>
      <c r="AGP103" s="47"/>
      <c r="AGQ103" s="47"/>
      <c r="AGR103" s="47"/>
      <c r="AGS103" s="47"/>
      <c r="AGT103" s="47"/>
      <c r="AGU103" s="47"/>
      <c r="AGV103" s="47"/>
      <c r="AGW103" s="47"/>
      <c r="AGX103" s="47"/>
      <c r="AGY103" s="47"/>
      <c r="AGZ103" s="47"/>
      <c r="AHA103" s="47"/>
      <c r="AHB103" s="47"/>
      <c r="AHC103" s="47"/>
      <c r="AHD103" s="47"/>
      <c r="AHE103" s="47"/>
      <c r="AHF103" s="47"/>
      <c r="AHG103" s="47"/>
      <c r="AHH103" s="47"/>
      <c r="AHI103" s="47"/>
      <c r="AHJ103" s="47"/>
      <c r="AHK103" s="47"/>
      <c r="AHL103" s="47"/>
      <c r="AHM103" s="47"/>
      <c r="AHN103" s="47"/>
      <c r="AHO103" s="47"/>
      <c r="AHP103" s="47"/>
      <c r="AHQ103" s="47"/>
      <c r="AHR103" s="47"/>
      <c r="AHS103" s="47"/>
      <c r="AHT103" s="47"/>
      <c r="AHU103" s="47"/>
      <c r="AHV103" s="47"/>
      <c r="AHW103" s="47"/>
      <c r="AHX103" s="47"/>
      <c r="AHY103" s="47"/>
      <c r="AHZ103" s="47"/>
      <c r="AIA103" s="47"/>
      <c r="AIB103" s="47"/>
      <c r="AIC103" s="47"/>
      <c r="AID103" s="47"/>
      <c r="AIE103" s="47"/>
      <c r="AIF103" s="47"/>
      <c r="AIG103" s="47"/>
      <c r="AIH103" s="47"/>
      <c r="AII103" s="47"/>
      <c r="AIJ103" s="47"/>
      <c r="AIK103" s="47"/>
      <c r="AIL103" s="47"/>
      <c r="AIM103" s="47"/>
      <c r="AIN103" s="47"/>
      <c r="AIO103" s="47"/>
      <c r="AIP103" s="47"/>
      <c r="AIQ103" s="47"/>
      <c r="AIR103" s="47"/>
      <c r="AIS103" s="47"/>
      <c r="AIT103" s="47"/>
      <c r="AIU103" s="47"/>
      <c r="AIV103" s="47"/>
      <c r="AIW103" s="47"/>
      <c r="AIX103" s="47"/>
      <c r="AIY103" s="47"/>
      <c r="AIZ103" s="47"/>
      <c r="AJA103" s="47"/>
      <c r="AJB103" s="47"/>
      <c r="AJC103" s="47"/>
      <c r="AJD103" s="47"/>
      <c r="AJE103" s="47"/>
      <c r="AJF103" s="47"/>
      <c r="AJG103" s="47"/>
      <c r="AJH103" s="47"/>
      <c r="AJI103" s="47"/>
      <c r="AJJ103" s="47"/>
      <c r="AJK103" s="47"/>
      <c r="AJL103" s="47"/>
      <c r="AJM103" s="47"/>
      <c r="AJN103" s="47"/>
      <c r="AJO103" s="47"/>
      <c r="AJP103" s="47"/>
      <c r="AJQ103" s="47"/>
      <c r="AJR103" s="47"/>
      <c r="AJS103" s="47"/>
      <c r="AJT103" s="47"/>
      <c r="AJU103" s="47"/>
      <c r="AJV103" s="47"/>
      <c r="AJW103" s="47"/>
      <c r="AJX103" s="47"/>
      <c r="AJY103" s="47"/>
      <c r="AJZ103" s="47"/>
      <c r="AKA103" s="47"/>
      <c r="AKB103" s="47"/>
      <c r="AKC103" s="47"/>
      <c r="AKD103" s="47"/>
      <c r="AKE103" s="47"/>
      <c r="AKF103" s="47"/>
      <c r="AKG103" s="47"/>
      <c r="AKH103" s="47"/>
      <c r="AKI103" s="47"/>
      <c r="AKJ103" s="47"/>
      <c r="AKK103" s="47"/>
      <c r="AKL103" s="47"/>
      <c r="AKM103" s="47"/>
      <c r="AKN103" s="47"/>
      <c r="AKO103" s="47"/>
      <c r="AKP103" s="47"/>
      <c r="AKQ103" s="47"/>
      <c r="AKR103" s="47"/>
      <c r="AKS103" s="47"/>
      <c r="AKT103" s="47"/>
      <c r="AKU103" s="47"/>
      <c r="AKV103" s="47"/>
      <c r="AKW103" s="47"/>
      <c r="AKX103" s="47"/>
      <c r="AKY103" s="47"/>
      <c r="AKZ103" s="47"/>
      <c r="ALA103" s="47"/>
      <c r="ALB103" s="47"/>
      <c r="ALC103" s="47"/>
      <c r="ALD103" s="47"/>
      <c r="ALE103" s="47"/>
      <c r="ALF103" s="47"/>
      <c r="ALG103" s="47"/>
      <c r="ALH103" s="47"/>
      <c r="ALI103" s="47"/>
      <c r="ALJ103" s="47"/>
      <c r="ALK103" s="47"/>
      <c r="ALL103" s="47"/>
      <c r="ALM103" s="47"/>
      <c r="ALN103" s="47"/>
      <c r="ALO103" s="47"/>
      <c r="ALP103" s="47"/>
      <c r="ALQ103" s="47"/>
      <c r="ALR103" s="47"/>
      <c r="ALS103" s="47"/>
      <c r="ALT103" s="47"/>
      <c r="ALU103" s="47"/>
      <c r="ALV103" s="47"/>
      <c r="ALW103" s="47"/>
      <c r="ALX103" s="47"/>
      <c r="ALY103" s="47"/>
      <c r="ALZ103" s="47"/>
      <c r="AMA103" s="47"/>
      <c r="AMB103" s="47"/>
      <c r="AMC103" s="47"/>
      <c r="AMD103" s="47"/>
      <c r="AME103" s="47"/>
      <c r="AMF103" s="47"/>
      <c r="AMG103" s="47"/>
      <c r="AMH103" s="47"/>
      <c r="AMI103" s="47"/>
      <c r="AMJ103" s="47"/>
      <c r="AMK103" s="47"/>
    </row>
    <row r="104" spans="1:1025" s="45" customFormat="1" ht="14.25" customHeight="1">
      <c r="A104" s="11" t="s">
        <v>10</v>
      </c>
      <c r="B104" s="485" t="s">
        <v>229</v>
      </c>
      <c r="C104" s="425"/>
      <c r="D104" s="425"/>
      <c r="E104" s="425"/>
      <c r="F104" s="486"/>
      <c r="G104" s="188">
        <f>ROUND((1/30)/12*($G$99),2)</f>
        <v>14.67</v>
      </c>
      <c r="H104" s="131"/>
      <c r="I104" s="20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  <c r="HG104" s="47"/>
      <c r="HH104" s="47"/>
      <c r="HI104" s="47"/>
      <c r="HJ104" s="47"/>
      <c r="HK104" s="47"/>
      <c r="HL104" s="47"/>
      <c r="HM104" s="47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  <c r="IN104" s="47"/>
      <c r="IO104" s="47"/>
      <c r="IP104" s="47"/>
      <c r="IQ104" s="47"/>
      <c r="IR104" s="47"/>
      <c r="IS104" s="47"/>
      <c r="IT104" s="47"/>
      <c r="IU104" s="47"/>
      <c r="IV104" s="47"/>
      <c r="IW104" s="47"/>
      <c r="IX104" s="47"/>
      <c r="IY104" s="47"/>
      <c r="IZ104" s="47"/>
      <c r="JA104" s="47"/>
      <c r="JB104" s="47"/>
      <c r="JC104" s="47"/>
      <c r="JD104" s="47"/>
      <c r="JE104" s="47"/>
      <c r="JF104" s="47"/>
      <c r="JG104" s="47"/>
      <c r="JH104" s="47"/>
      <c r="JI104" s="47"/>
      <c r="JJ104" s="47"/>
      <c r="JK104" s="47"/>
      <c r="JL104" s="47"/>
      <c r="JM104" s="47"/>
      <c r="JN104" s="47"/>
      <c r="JO104" s="47"/>
      <c r="JP104" s="47"/>
      <c r="JQ104" s="47"/>
      <c r="JR104" s="47"/>
      <c r="JS104" s="47"/>
      <c r="JT104" s="47"/>
      <c r="JU104" s="47"/>
      <c r="JV104" s="47"/>
      <c r="JW104" s="47"/>
      <c r="JX104" s="47"/>
      <c r="JY104" s="47"/>
      <c r="JZ104" s="47"/>
      <c r="KA104" s="47"/>
      <c r="KB104" s="47"/>
      <c r="KC104" s="47"/>
      <c r="KD104" s="47"/>
      <c r="KE104" s="47"/>
      <c r="KF104" s="47"/>
      <c r="KG104" s="47"/>
      <c r="KH104" s="47"/>
      <c r="KI104" s="47"/>
      <c r="KJ104" s="47"/>
      <c r="KK104" s="47"/>
      <c r="KL104" s="47"/>
      <c r="KM104" s="47"/>
      <c r="KN104" s="47"/>
      <c r="KO104" s="47"/>
      <c r="KP104" s="47"/>
      <c r="KQ104" s="47"/>
      <c r="KR104" s="47"/>
      <c r="KS104" s="47"/>
      <c r="KT104" s="47"/>
      <c r="KU104" s="47"/>
      <c r="KV104" s="47"/>
      <c r="KW104" s="47"/>
      <c r="KX104" s="47"/>
      <c r="KY104" s="47"/>
      <c r="KZ104" s="47"/>
      <c r="LA104" s="47"/>
      <c r="LB104" s="47"/>
      <c r="LC104" s="47"/>
      <c r="LD104" s="47"/>
      <c r="LE104" s="47"/>
      <c r="LF104" s="47"/>
      <c r="LG104" s="47"/>
      <c r="LH104" s="47"/>
      <c r="LI104" s="47"/>
      <c r="LJ104" s="47"/>
      <c r="LK104" s="47"/>
      <c r="LL104" s="47"/>
      <c r="LM104" s="47"/>
      <c r="LN104" s="47"/>
      <c r="LO104" s="47"/>
      <c r="LP104" s="47"/>
      <c r="LQ104" s="47"/>
      <c r="LR104" s="47"/>
      <c r="LS104" s="47"/>
      <c r="LT104" s="47"/>
      <c r="LU104" s="47"/>
      <c r="LV104" s="47"/>
      <c r="LW104" s="47"/>
      <c r="LX104" s="47"/>
      <c r="LY104" s="47"/>
      <c r="LZ104" s="47"/>
      <c r="MA104" s="47"/>
      <c r="MB104" s="47"/>
      <c r="MC104" s="47"/>
      <c r="MD104" s="47"/>
      <c r="ME104" s="47"/>
      <c r="MF104" s="47"/>
      <c r="MG104" s="47"/>
      <c r="MH104" s="47"/>
      <c r="MI104" s="47"/>
      <c r="MJ104" s="47"/>
      <c r="MK104" s="47"/>
      <c r="ML104" s="47"/>
      <c r="MM104" s="47"/>
      <c r="MN104" s="47"/>
      <c r="MO104" s="47"/>
      <c r="MP104" s="47"/>
      <c r="MQ104" s="47"/>
      <c r="MR104" s="47"/>
      <c r="MS104" s="47"/>
      <c r="MT104" s="47"/>
      <c r="MU104" s="47"/>
      <c r="MV104" s="47"/>
      <c r="MW104" s="47"/>
      <c r="MX104" s="47"/>
      <c r="MY104" s="47"/>
      <c r="MZ104" s="47"/>
      <c r="NA104" s="47"/>
      <c r="NB104" s="47"/>
      <c r="NC104" s="47"/>
      <c r="ND104" s="47"/>
      <c r="NE104" s="47"/>
      <c r="NF104" s="47"/>
      <c r="NG104" s="47"/>
      <c r="NH104" s="47"/>
      <c r="NI104" s="47"/>
      <c r="NJ104" s="47"/>
      <c r="NK104" s="47"/>
      <c r="NL104" s="47"/>
      <c r="NM104" s="47"/>
      <c r="NN104" s="47"/>
      <c r="NO104" s="47"/>
      <c r="NP104" s="47"/>
      <c r="NQ104" s="47"/>
      <c r="NR104" s="47"/>
      <c r="NS104" s="47"/>
      <c r="NT104" s="47"/>
      <c r="NU104" s="47"/>
      <c r="NV104" s="47"/>
      <c r="NW104" s="47"/>
      <c r="NX104" s="47"/>
      <c r="NY104" s="47"/>
      <c r="NZ104" s="47"/>
      <c r="OA104" s="47"/>
      <c r="OB104" s="47"/>
      <c r="OC104" s="47"/>
      <c r="OD104" s="47"/>
      <c r="OE104" s="47"/>
      <c r="OF104" s="47"/>
      <c r="OG104" s="47"/>
      <c r="OH104" s="47"/>
      <c r="OI104" s="47"/>
      <c r="OJ104" s="47"/>
      <c r="OK104" s="47"/>
      <c r="OL104" s="47"/>
      <c r="OM104" s="47"/>
      <c r="ON104" s="47"/>
      <c r="OO104" s="47"/>
      <c r="OP104" s="47"/>
      <c r="OQ104" s="47"/>
      <c r="OR104" s="47"/>
      <c r="OS104" s="47"/>
      <c r="OT104" s="47"/>
      <c r="OU104" s="47"/>
      <c r="OV104" s="47"/>
      <c r="OW104" s="47"/>
      <c r="OX104" s="47"/>
      <c r="OY104" s="47"/>
      <c r="OZ104" s="47"/>
      <c r="PA104" s="47"/>
      <c r="PB104" s="47"/>
      <c r="PC104" s="47"/>
      <c r="PD104" s="47"/>
      <c r="PE104" s="47"/>
      <c r="PF104" s="47"/>
      <c r="PG104" s="47"/>
      <c r="PH104" s="47"/>
      <c r="PI104" s="47"/>
      <c r="PJ104" s="47"/>
      <c r="PK104" s="47"/>
      <c r="PL104" s="47"/>
      <c r="PM104" s="47"/>
      <c r="PN104" s="47"/>
      <c r="PO104" s="47"/>
      <c r="PP104" s="47"/>
      <c r="PQ104" s="47"/>
      <c r="PR104" s="47"/>
      <c r="PS104" s="47"/>
      <c r="PT104" s="47"/>
      <c r="PU104" s="47"/>
      <c r="PV104" s="47"/>
      <c r="PW104" s="47"/>
      <c r="PX104" s="47"/>
      <c r="PY104" s="47"/>
      <c r="PZ104" s="47"/>
      <c r="QA104" s="47"/>
      <c r="QB104" s="47"/>
      <c r="QC104" s="47"/>
      <c r="QD104" s="47"/>
      <c r="QE104" s="47"/>
      <c r="QF104" s="47"/>
      <c r="QG104" s="47"/>
      <c r="QH104" s="47"/>
      <c r="QI104" s="47"/>
      <c r="QJ104" s="47"/>
      <c r="QK104" s="47"/>
      <c r="QL104" s="47"/>
      <c r="QM104" s="47"/>
      <c r="QN104" s="47"/>
      <c r="QO104" s="47"/>
      <c r="QP104" s="47"/>
      <c r="QQ104" s="47"/>
      <c r="QR104" s="47"/>
      <c r="QS104" s="47"/>
      <c r="QT104" s="47"/>
      <c r="QU104" s="47"/>
      <c r="QV104" s="47"/>
      <c r="QW104" s="47"/>
      <c r="QX104" s="47"/>
      <c r="QY104" s="47"/>
      <c r="QZ104" s="47"/>
      <c r="RA104" s="47"/>
      <c r="RB104" s="47"/>
      <c r="RC104" s="47"/>
      <c r="RD104" s="47"/>
      <c r="RE104" s="47"/>
      <c r="RF104" s="47"/>
      <c r="RG104" s="47"/>
      <c r="RH104" s="47"/>
      <c r="RI104" s="47"/>
      <c r="RJ104" s="47"/>
      <c r="RK104" s="47"/>
      <c r="RL104" s="47"/>
      <c r="RM104" s="47"/>
      <c r="RN104" s="47"/>
      <c r="RO104" s="47"/>
      <c r="RP104" s="47"/>
      <c r="RQ104" s="47"/>
      <c r="RR104" s="47"/>
      <c r="RS104" s="47"/>
      <c r="RT104" s="47"/>
      <c r="RU104" s="47"/>
      <c r="RV104" s="47"/>
      <c r="RW104" s="47"/>
      <c r="RX104" s="47"/>
      <c r="RY104" s="47"/>
      <c r="RZ104" s="47"/>
      <c r="SA104" s="47"/>
      <c r="SB104" s="47"/>
      <c r="SC104" s="47"/>
      <c r="SD104" s="47"/>
      <c r="SE104" s="47"/>
      <c r="SF104" s="47"/>
      <c r="SG104" s="47"/>
      <c r="SH104" s="47"/>
      <c r="SI104" s="47"/>
      <c r="SJ104" s="47"/>
      <c r="SK104" s="47"/>
      <c r="SL104" s="47"/>
      <c r="SM104" s="47"/>
      <c r="SN104" s="47"/>
      <c r="SO104" s="47"/>
      <c r="SP104" s="47"/>
      <c r="SQ104" s="47"/>
      <c r="SR104" s="47"/>
      <c r="SS104" s="47"/>
      <c r="ST104" s="47"/>
      <c r="SU104" s="47"/>
      <c r="SV104" s="47"/>
      <c r="SW104" s="47"/>
      <c r="SX104" s="47"/>
      <c r="SY104" s="47"/>
      <c r="SZ104" s="47"/>
      <c r="TA104" s="47"/>
      <c r="TB104" s="47"/>
      <c r="TC104" s="47"/>
      <c r="TD104" s="47"/>
      <c r="TE104" s="47"/>
      <c r="TF104" s="47"/>
      <c r="TG104" s="47"/>
      <c r="TH104" s="47"/>
      <c r="TI104" s="47"/>
      <c r="TJ104" s="47"/>
      <c r="TK104" s="47"/>
      <c r="TL104" s="47"/>
      <c r="TM104" s="47"/>
      <c r="TN104" s="47"/>
      <c r="TO104" s="47"/>
      <c r="TP104" s="47"/>
      <c r="TQ104" s="47"/>
      <c r="TR104" s="47"/>
      <c r="TS104" s="47"/>
      <c r="TT104" s="47"/>
      <c r="TU104" s="47"/>
      <c r="TV104" s="47"/>
      <c r="TW104" s="47"/>
      <c r="TX104" s="47"/>
      <c r="TY104" s="47"/>
      <c r="TZ104" s="47"/>
      <c r="UA104" s="47"/>
      <c r="UB104" s="47"/>
      <c r="UC104" s="47"/>
      <c r="UD104" s="47"/>
      <c r="UE104" s="47"/>
      <c r="UF104" s="47"/>
      <c r="UG104" s="47"/>
      <c r="UH104" s="47"/>
      <c r="UI104" s="47"/>
      <c r="UJ104" s="47"/>
      <c r="UK104" s="47"/>
      <c r="UL104" s="47"/>
      <c r="UM104" s="47"/>
      <c r="UN104" s="47"/>
      <c r="UO104" s="47"/>
      <c r="UP104" s="47"/>
      <c r="UQ104" s="47"/>
      <c r="UR104" s="47"/>
      <c r="US104" s="47"/>
      <c r="UT104" s="47"/>
      <c r="UU104" s="47"/>
      <c r="UV104" s="47"/>
      <c r="UW104" s="47"/>
      <c r="UX104" s="47"/>
      <c r="UY104" s="47"/>
      <c r="UZ104" s="47"/>
      <c r="VA104" s="47"/>
      <c r="VB104" s="47"/>
      <c r="VC104" s="47"/>
      <c r="VD104" s="47"/>
      <c r="VE104" s="47"/>
      <c r="VF104" s="47"/>
      <c r="VG104" s="47"/>
      <c r="VH104" s="47"/>
      <c r="VI104" s="47"/>
      <c r="VJ104" s="47"/>
      <c r="VK104" s="47"/>
      <c r="VL104" s="47"/>
      <c r="VM104" s="47"/>
      <c r="VN104" s="47"/>
      <c r="VO104" s="47"/>
      <c r="VP104" s="47"/>
      <c r="VQ104" s="47"/>
      <c r="VR104" s="47"/>
      <c r="VS104" s="47"/>
      <c r="VT104" s="47"/>
      <c r="VU104" s="47"/>
      <c r="VV104" s="47"/>
      <c r="VW104" s="47"/>
      <c r="VX104" s="47"/>
      <c r="VY104" s="47"/>
      <c r="VZ104" s="47"/>
      <c r="WA104" s="47"/>
      <c r="WB104" s="47"/>
      <c r="WC104" s="47"/>
      <c r="WD104" s="47"/>
      <c r="WE104" s="47"/>
      <c r="WF104" s="47"/>
      <c r="WG104" s="47"/>
      <c r="WH104" s="47"/>
      <c r="WI104" s="47"/>
      <c r="WJ104" s="47"/>
      <c r="WK104" s="47"/>
      <c r="WL104" s="47"/>
      <c r="WM104" s="47"/>
      <c r="WN104" s="47"/>
      <c r="WO104" s="47"/>
      <c r="WP104" s="47"/>
      <c r="WQ104" s="47"/>
      <c r="WR104" s="47"/>
      <c r="WS104" s="47"/>
      <c r="WT104" s="47"/>
      <c r="WU104" s="47"/>
      <c r="WV104" s="47"/>
      <c r="WW104" s="47"/>
      <c r="WX104" s="47"/>
      <c r="WY104" s="47"/>
      <c r="WZ104" s="47"/>
      <c r="XA104" s="47"/>
      <c r="XB104" s="47"/>
      <c r="XC104" s="47"/>
      <c r="XD104" s="47"/>
      <c r="XE104" s="47"/>
      <c r="XF104" s="47"/>
      <c r="XG104" s="47"/>
      <c r="XH104" s="47"/>
      <c r="XI104" s="47"/>
      <c r="XJ104" s="47"/>
      <c r="XK104" s="47"/>
      <c r="XL104" s="47"/>
      <c r="XM104" s="47"/>
      <c r="XN104" s="47"/>
      <c r="XO104" s="47"/>
      <c r="XP104" s="47"/>
      <c r="XQ104" s="47"/>
      <c r="XR104" s="47"/>
      <c r="XS104" s="47"/>
      <c r="XT104" s="47"/>
      <c r="XU104" s="47"/>
      <c r="XV104" s="47"/>
      <c r="XW104" s="47"/>
      <c r="XX104" s="47"/>
      <c r="XY104" s="47"/>
      <c r="XZ104" s="47"/>
      <c r="YA104" s="47"/>
      <c r="YB104" s="47"/>
      <c r="YC104" s="47"/>
      <c r="YD104" s="47"/>
      <c r="YE104" s="47"/>
      <c r="YF104" s="47"/>
      <c r="YG104" s="47"/>
      <c r="YH104" s="47"/>
      <c r="YI104" s="47"/>
      <c r="YJ104" s="47"/>
      <c r="YK104" s="47"/>
      <c r="YL104" s="47"/>
      <c r="YM104" s="47"/>
      <c r="YN104" s="47"/>
      <c r="YO104" s="47"/>
      <c r="YP104" s="47"/>
      <c r="YQ104" s="47"/>
      <c r="YR104" s="47"/>
      <c r="YS104" s="47"/>
      <c r="YT104" s="47"/>
      <c r="YU104" s="47"/>
      <c r="YV104" s="47"/>
      <c r="YW104" s="47"/>
      <c r="YX104" s="47"/>
      <c r="YY104" s="47"/>
      <c r="YZ104" s="47"/>
      <c r="ZA104" s="47"/>
      <c r="ZB104" s="47"/>
      <c r="ZC104" s="47"/>
      <c r="ZD104" s="47"/>
      <c r="ZE104" s="47"/>
      <c r="ZF104" s="47"/>
      <c r="ZG104" s="47"/>
      <c r="ZH104" s="47"/>
      <c r="ZI104" s="47"/>
      <c r="ZJ104" s="47"/>
      <c r="ZK104" s="47"/>
      <c r="ZL104" s="47"/>
      <c r="ZM104" s="47"/>
      <c r="ZN104" s="47"/>
      <c r="ZO104" s="47"/>
      <c r="ZP104" s="47"/>
      <c r="ZQ104" s="47"/>
      <c r="ZR104" s="47"/>
      <c r="ZS104" s="47"/>
      <c r="ZT104" s="47"/>
      <c r="ZU104" s="47"/>
      <c r="ZV104" s="47"/>
      <c r="ZW104" s="47"/>
      <c r="ZX104" s="47"/>
      <c r="ZY104" s="47"/>
      <c r="ZZ104" s="47"/>
      <c r="AAA104" s="47"/>
      <c r="AAB104" s="47"/>
      <c r="AAC104" s="47"/>
      <c r="AAD104" s="47"/>
      <c r="AAE104" s="47"/>
      <c r="AAF104" s="47"/>
      <c r="AAG104" s="47"/>
      <c r="AAH104" s="47"/>
      <c r="AAI104" s="47"/>
      <c r="AAJ104" s="47"/>
      <c r="AAK104" s="47"/>
      <c r="AAL104" s="47"/>
      <c r="AAM104" s="47"/>
      <c r="AAN104" s="47"/>
      <c r="AAO104" s="47"/>
      <c r="AAP104" s="47"/>
      <c r="AAQ104" s="47"/>
      <c r="AAR104" s="47"/>
      <c r="AAS104" s="47"/>
      <c r="AAT104" s="47"/>
      <c r="AAU104" s="47"/>
      <c r="AAV104" s="47"/>
      <c r="AAW104" s="47"/>
      <c r="AAX104" s="47"/>
      <c r="AAY104" s="47"/>
      <c r="AAZ104" s="47"/>
      <c r="ABA104" s="47"/>
      <c r="ABB104" s="47"/>
      <c r="ABC104" s="47"/>
      <c r="ABD104" s="47"/>
      <c r="ABE104" s="47"/>
      <c r="ABF104" s="47"/>
      <c r="ABG104" s="47"/>
      <c r="ABH104" s="47"/>
      <c r="ABI104" s="47"/>
      <c r="ABJ104" s="47"/>
      <c r="ABK104" s="47"/>
      <c r="ABL104" s="47"/>
      <c r="ABM104" s="47"/>
      <c r="ABN104" s="47"/>
      <c r="ABO104" s="47"/>
      <c r="ABP104" s="47"/>
      <c r="ABQ104" s="47"/>
      <c r="ABR104" s="47"/>
      <c r="ABS104" s="47"/>
      <c r="ABT104" s="47"/>
      <c r="ABU104" s="47"/>
      <c r="ABV104" s="47"/>
      <c r="ABW104" s="47"/>
      <c r="ABX104" s="47"/>
      <c r="ABY104" s="47"/>
      <c r="ABZ104" s="47"/>
      <c r="ACA104" s="47"/>
      <c r="ACB104" s="47"/>
      <c r="ACC104" s="47"/>
      <c r="ACD104" s="47"/>
      <c r="ACE104" s="47"/>
      <c r="ACF104" s="47"/>
      <c r="ACG104" s="47"/>
      <c r="ACH104" s="47"/>
      <c r="ACI104" s="47"/>
      <c r="ACJ104" s="47"/>
      <c r="ACK104" s="47"/>
      <c r="ACL104" s="47"/>
      <c r="ACM104" s="47"/>
      <c r="ACN104" s="47"/>
      <c r="ACO104" s="47"/>
      <c r="ACP104" s="47"/>
      <c r="ACQ104" s="47"/>
      <c r="ACR104" s="47"/>
      <c r="ACS104" s="47"/>
      <c r="ACT104" s="47"/>
      <c r="ACU104" s="47"/>
      <c r="ACV104" s="47"/>
      <c r="ACW104" s="47"/>
      <c r="ACX104" s="47"/>
      <c r="ACY104" s="47"/>
      <c r="ACZ104" s="47"/>
      <c r="ADA104" s="47"/>
      <c r="ADB104" s="47"/>
      <c r="ADC104" s="47"/>
      <c r="ADD104" s="47"/>
      <c r="ADE104" s="47"/>
      <c r="ADF104" s="47"/>
      <c r="ADG104" s="47"/>
      <c r="ADH104" s="47"/>
      <c r="ADI104" s="47"/>
      <c r="ADJ104" s="47"/>
      <c r="ADK104" s="47"/>
      <c r="ADL104" s="47"/>
      <c r="ADM104" s="47"/>
      <c r="ADN104" s="47"/>
      <c r="ADO104" s="47"/>
      <c r="ADP104" s="47"/>
      <c r="ADQ104" s="47"/>
      <c r="ADR104" s="47"/>
      <c r="ADS104" s="47"/>
      <c r="ADT104" s="47"/>
      <c r="ADU104" s="47"/>
      <c r="ADV104" s="47"/>
      <c r="ADW104" s="47"/>
      <c r="ADX104" s="47"/>
      <c r="ADY104" s="47"/>
      <c r="ADZ104" s="47"/>
      <c r="AEA104" s="47"/>
      <c r="AEB104" s="47"/>
      <c r="AEC104" s="47"/>
      <c r="AED104" s="47"/>
      <c r="AEE104" s="47"/>
      <c r="AEF104" s="47"/>
      <c r="AEG104" s="47"/>
      <c r="AEH104" s="47"/>
      <c r="AEI104" s="47"/>
      <c r="AEJ104" s="47"/>
      <c r="AEK104" s="47"/>
      <c r="AEL104" s="47"/>
      <c r="AEM104" s="47"/>
      <c r="AEN104" s="47"/>
      <c r="AEO104" s="47"/>
      <c r="AEP104" s="47"/>
      <c r="AEQ104" s="47"/>
      <c r="AER104" s="47"/>
      <c r="AES104" s="47"/>
      <c r="AET104" s="47"/>
      <c r="AEU104" s="47"/>
      <c r="AEV104" s="47"/>
      <c r="AEW104" s="47"/>
      <c r="AEX104" s="47"/>
      <c r="AEY104" s="47"/>
      <c r="AEZ104" s="47"/>
      <c r="AFA104" s="47"/>
      <c r="AFB104" s="47"/>
      <c r="AFC104" s="47"/>
      <c r="AFD104" s="47"/>
      <c r="AFE104" s="47"/>
      <c r="AFF104" s="47"/>
      <c r="AFG104" s="47"/>
      <c r="AFH104" s="47"/>
      <c r="AFI104" s="47"/>
      <c r="AFJ104" s="47"/>
      <c r="AFK104" s="47"/>
      <c r="AFL104" s="47"/>
      <c r="AFM104" s="47"/>
      <c r="AFN104" s="47"/>
      <c r="AFO104" s="47"/>
      <c r="AFP104" s="47"/>
      <c r="AFQ104" s="47"/>
      <c r="AFR104" s="47"/>
      <c r="AFS104" s="47"/>
      <c r="AFT104" s="47"/>
      <c r="AFU104" s="47"/>
      <c r="AFV104" s="47"/>
      <c r="AFW104" s="47"/>
      <c r="AFX104" s="47"/>
      <c r="AFY104" s="47"/>
      <c r="AFZ104" s="47"/>
      <c r="AGA104" s="47"/>
      <c r="AGB104" s="47"/>
      <c r="AGC104" s="47"/>
      <c r="AGD104" s="47"/>
      <c r="AGE104" s="47"/>
      <c r="AGF104" s="47"/>
      <c r="AGG104" s="47"/>
      <c r="AGH104" s="47"/>
      <c r="AGI104" s="47"/>
      <c r="AGJ104" s="47"/>
      <c r="AGK104" s="47"/>
      <c r="AGL104" s="47"/>
      <c r="AGM104" s="47"/>
      <c r="AGN104" s="47"/>
      <c r="AGO104" s="47"/>
      <c r="AGP104" s="47"/>
      <c r="AGQ104" s="47"/>
      <c r="AGR104" s="47"/>
      <c r="AGS104" s="47"/>
      <c r="AGT104" s="47"/>
      <c r="AGU104" s="47"/>
      <c r="AGV104" s="47"/>
      <c r="AGW104" s="47"/>
      <c r="AGX104" s="47"/>
      <c r="AGY104" s="47"/>
      <c r="AGZ104" s="47"/>
      <c r="AHA104" s="47"/>
      <c r="AHB104" s="47"/>
      <c r="AHC104" s="47"/>
      <c r="AHD104" s="47"/>
      <c r="AHE104" s="47"/>
      <c r="AHF104" s="47"/>
      <c r="AHG104" s="47"/>
      <c r="AHH104" s="47"/>
      <c r="AHI104" s="47"/>
      <c r="AHJ104" s="47"/>
      <c r="AHK104" s="47"/>
      <c r="AHL104" s="47"/>
      <c r="AHM104" s="47"/>
      <c r="AHN104" s="47"/>
      <c r="AHO104" s="47"/>
      <c r="AHP104" s="47"/>
      <c r="AHQ104" s="47"/>
      <c r="AHR104" s="47"/>
      <c r="AHS104" s="47"/>
      <c r="AHT104" s="47"/>
      <c r="AHU104" s="47"/>
      <c r="AHV104" s="47"/>
      <c r="AHW104" s="47"/>
      <c r="AHX104" s="47"/>
      <c r="AHY104" s="47"/>
      <c r="AHZ104" s="47"/>
      <c r="AIA104" s="47"/>
      <c r="AIB104" s="47"/>
      <c r="AIC104" s="47"/>
      <c r="AID104" s="47"/>
      <c r="AIE104" s="47"/>
      <c r="AIF104" s="47"/>
      <c r="AIG104" s="47"/>
      <c r="AIH104" s="47"/>
      <c r="AII104" s="47"/>
      <c r="AIJ104" s="47"/>
      <c r="AIK104" s="47"/>
      <c r="AIL104" s="47"/>
      <c r="AIM104" s="47"/>
      <c r="AIN104" s="47"/>
      <c r="AIO104" s="47"/>
      <c r="AIP104" s="47"/>
      <c r="AIQ104" s="47"/>
      <c r="AIR104" s="47"/>
      <c r="AIS104" s="47"/>
      <c r="AIT104" s="47"/>
      <c r="AIU104" s="47"/>
      <c r="AIV104" s="47"/>
      <c r="AIW104" s="47"/>
      <c r="AIX104" s="47"/>
      <c r="AIY104" s="47"/>
      <c r="AIZ104" s="47"/>
      <c r="AJA104" s="47"/>
      <c r="AJB104" s="47"/>
      <c r="AJC104" s="47"/>
      <c r="AJD104" s="47"/>
      <c r="AJE104" s="47"/>
      <c r="AJF104" s="47"/>
      <c r="AJG104" s="47"/>
      <c r="AJH104" s="47"/>
      <c r="AJI104" s="47"/>
      <c r="AJJ104" s="47"/>
      <c r="AJK104" s="47"/>
      <c r="AJL104" s="47"/>
      <c r="AJM104" s="47"/>
      <c r="AJN104" s="47"/>
      <c r="AJO104" s="47"/>
      <c r="AJP104" s="47"/>
      <c r="AJQ104" s="47"/>
      <c r="AJR104" s="47"/>
      <c r="AJS104" s="47"/>
      <c r="AJT104" s="47"/>
      <c r="AJU104" s="47"/>
      <c r="AJV104" s="47"/>
      <c r="AJW104" s="47"/>
      <c r="AJX104" s="47"/>
      <c r="AJY104" s="47"/>
      <c r="AJZ104" s="47"/>
      <c r="AKA104" s="47"/>
      <c r="AKB104" s="47"/>
      <c r="AKC104" s="47"/>
      <c r="AKD104" s="47"/>
      <c r="AKE104" s="47"/>
      <c r="AKF104" s="47"/>
      <c r="AKG104" s="47"/>
      <c r="AKH104" s="47"/>
      <c r="AKI104" s="47"/>
      <c r="AKJ104" s="47"/>
      <c r="AKK104" s="47"/>
      <c r="AKL104" s="47"/>
      <c r="AKM104" s="47"/>
      <c r="AKN104" s="47"/>
      <c r="AKO104" s="47"/>
      <c r="AKP104" s="47"/>
      <c r="AKQ104" s="47"/>
      <c r="AKR104" s="47"/>
      <c r="AKS104" s="47"/>
      <c r="AKT104" s="47"/>
      <c r="AKU104" s="47"/>
      <c r="AKV104" s="47"/>
      <c r="AKW104" s="47"/>
      <c r="AKX104" s="47"/>
      <c r="AKY104" s="47"/>
      <c r="AKZ104" s="47"/>
      <c r="ALA104" s="47"/>
      <c r="ALB104" s="47"/>
      <c r="ALC104" s="47"/>
      <c r="ALD104" s="47"/>
      <c r="ALE104" s="47"/>
      <c r="ALF104" s="47"/>
      <c r="ALG104" s="47"/>
      <c r="ALH104" s="47"/>
      <c r="ALI104" s="47"/>
      <c r="ALJ104" s="47"/>
      <c r="ALK104" s="47"/>
      <c r="ALL104" s="47"/>
      <c r="ALM104" s="47"/>
      <c r="ALN104" s="47"/>
      <c r="ALO104" s="47"/>
      <c r="ALP104" s="47"/>
      <c r="ALQ104" s="47"/>
      <c r="ALR104" s="47"/>
      <c r="ALS104" s="47"/>
      <c r="ALT104" s="47"/>
      <c r="ALU104" s="47"/>
      <c r="ALV104" s="47"/>
      <c r="ALW104" s="47"/>
      <c r="ALX104" s="47"/>
      <c r="ALY104" s="47"/>
      <c r="ALZ104" s="47"/>
      <c r="AMA104" s="47"/>
      <c r="AMB104" s="47"/>
      <c r="AMC104" s="47"/>
      <c r="AMD104" s="47"/>
      <c r="AME104" s="47"/>
      <c r="AMF104" s="47"/>
      <c r="AMG104" s="47"/>
      <c r="AMH104" s="47"/>
      <c r="AMI104" s="47"/>
      <c r="AMJ104" s="47"/>
      <c r="AMK104" s="47"/>
    </row>
    <row r="105" spans="1:1025" s="45" customFormat="1" ht="14.25" customHeight="1">
      <c r="A105" s="11" t="s">
        <v>12</v>
      </c>
      <c r="B105" s="307" t="s">
        <v>115</v>
      </c>
      <c r="C105" s="276"/>
      <c r="D105" s="276"/>
      <c r="E105" s="276"/>
      <c r="F105" s="277"/>
      <c r="G105" s="188">
        <f>ROUND((5/30)/12*0.015*($G$99),2)</f>
        <v>1.1000000000000001</v>
      </c>
      <c r="H105" s="23"/>
      <c r="I105" s="20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  <c r="IX105" s="47"/>
      <c r="IY105" s="47"/>
      <c r="IZ105" s="47"/>
      <c r="JA105" s="47"/>
      <c r="JB105" s="47"/>
      <c r="JC105" s="47"/>
      <c r="JD105" s="47"/>
      <c r="JE105" s="47"/>
      <c r="JF105" s="47"/>
      <c r="JG105" s="47"/>
      <c r="JH105" s="47"/>
      <c r="JI105" s="47"/>
      <c r="JJ105" s="47"/>
      <c r="JK105" s="47"/>
      <c r="JL105" s="47"/>
      <c r="JM105" s="47"/>
      <c r="JN105" s="47"/>
      <c r="JO105" s="47"/>
      <c r="JP105" s="47"/>
      <c r="JQ105" s="47"/>
      <c r="JR105" s="47"/>
      <c r="JS105" s="47"/>
      <c r="JT105" s="47"/>
      <c r="JU105" s="47"/>
      <c r="JV105" s="47"/>
      <c r="JW105" s="47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PZ105" s="47"/>
      <c r="QA105" s="47"/>
      <c r="QB105" s="47"/>
      <c r="QC105" s="47"/>
      <c r="QD105" s="47"/>
      <c r="QE105" s="47"/>
      <c r="QF105" s="47"/>
      <c r="QG105" s="47"/>
      <c r="QH105" s="47"/>
      <c r="QI105" s="47"/>
      <c r="QJ105" s="47"/>
      <c r="QK105" s="47"/>
      <c r="QL105" s="47"/>
      <c r="QM105" s="47"/>
      <c r="QN105" s="47"/>
      <c r="QO105" s="47"/>
      <c r="QP105" s="47"/>
      <c r="QQ105" s="47"/>
      <c r="QR105" s="47"/>
      <c r="QS105" s="47"/>
      <c r="QT105" s="47"/>
      <c r="QU105" s="47"/>
      <c r="QV105" s="47"/>
      <c r="QW105" s="47"/>
      <c r="QX105" s="47"/>
      <c r="QY105" s="47"/>
      <c r="QZ105" s="47"/>
      <c r="RA105" s="47"/>
      <c r="RB105" s="47"/>
      <c r="RC105" s="47"/>
      <c r="RD105" s="47"/>
      <c r="RE105" s="47"/>
      <c r="RF105" s="47"/>
      <c r="RG105" s="47"/>
      <c r="RH105" s="47"/>
      <c r="RI105" s="47"/>
      <c r="RJ105" s="47"/>
      <c r="RK105" s="47"/>
      <c r="RL105" s="47"/>
      <c r="RM105" s="47"/>
      <c r="RN105" s="47"/>
      <c r="RO105" s="47"/>
      <c r="RP105" s="47"/>
      <c r="RQ105" s="47"/>
      <c r="RR105" s="47"/>
      <c r="RS105" s="47"/>
      <c r="RT105" s="47"/>
      <c r="RU105" s="47"/>
      <c r="RV105" s="47"/>
      <c r="RW105" s="47"/>
      <c r="RX105" s="47"/>
      <c r="RY105" s="47"/>
      <c r="RZ105" s="47"/>
      <c r="SA105" s="47"/>
      <c r="SB105" s="47"/>
      <c r="SC105" s="47"/>
      <c r="SD105" s="47"/>
      <c r="SE105" s="47"/>
      <c r="SF105" s="47"/>
      <c r="SG105" s="47"/>
      <c r="SH105" s="47"/>
      <c r="SI105" s="47"/>
      <c r="SJ105" s="47"/>
      <c r="SK105" s="47"/>
      <c r="SL105" s="47"/>
      <c r="SM105" s="47"/>
      <c r="SN105" s="47"/>
      <c r="SO105" s="47"/>
      <c r="SP105" s="47"/>
      <c r="SQ105" s="47"/>
      <c r="SR105" s="47"/>
      <c r="SS105" s="47"/>
      <c r="ST105" s="47"/>
      <c r="SU105" s="47"/>
      <c r="SV105" s="47"/>
      <c r="SW105" s="47"/>
      <c r="SX105" s="47"/>
      <c r="SY105" s="47"/>
      <c r="SZ105" s="47"/>
      <c r="TA105" s="47"/>
      <c r="TB105" s="47"/>
      <c r="TC105" s="47"/>
      <c r="TD105" s="47"/>
      <c r="TE105" s="47"/>
      <c r="TF105" s="47"/>
      <c r="TG105" s="47"/>
      <c r="TH105" s="47"/>
      <c r="TI105" s="47"/>
      <c r="TJ105" s="47"/>
      <c r="TK105" s="47"/>
      <c r="TL105" s="47"/>
      <c r="TM105" s="47"/>
      <c r="TN105" s="47"/>
      <c r="TO105" s="47"/>
      <c r="TP105" s="47"/>
      <c r="TQ105" s="47"/>
      <c r="TR105" s="47"/>
      <c r="TS105" s="47"/>
      <c r="TT105" s="47"/>
      <c r="TU105" s="47"/>
      <c r="TV105" s="47"/>
      <c r="TW105" s="47"/>
      <c r="TX105" s="47"/>
      <c r="TY105" s="47"/>
      <c r="TZ105" s="47"/>
      <c r="UA105" s="47"/>
      <c r="UB105" s="47"/>
      <c r="UC105" s="47"/>
      <c r="UD105" s="47"/>
      <c r="UE105" s="47"/>
      <c r="UF105" s="47"/>
      <c r="UG105" s="47"/>
      <c r="UH105" s="47"/>
      <c r="UI105" s="47"/>
      <c r="UJ105" s="47"/>
      <c r="UK105" s="47"/>
      <c r="UL105" s="47"/>
      <c r="UM105" s="47"/>
      <c r="UN105" s="47"/>
      <c r="UO105" s="47"/>
      <c r="UP105" s="47"/>
      <c r="UQ105" s="47"/>
      <c r="UR105" s="47"/>
      <c r="US105" s="47"/>
      <c r="UT105" s="47"/>
      <c r="UU105" s="47"/>
      <c r="UV105" s="47"/>
      <c r="UW105" s="47"/>
      <c r="UX105" s="47"/>
      <c r="UY105" s="47"/>
      <c r="UZ105" s="47"/>
      <c r="VA105" s="47"/>
      <c r="VB105" s="47"/>
      <c r="VC105" s="47"/>
      <c r="VD105" s="47"/>
      <c r="VE105" s="47"/>
      <c r="VF105" s="47"/>
      <c r="VG105" s="47"/>
      <c r="VH105" s="47"/>
      <c r="VI105" s="47"/>
      <c r="VJ105" s="47"/>
      <c r="VK105" s="47"/>
      <c r="VL105" s="47"/>
      <c r="VM105" s="47"/>
      <c r="VN105" s="47"/>
      <c r="VO105" s="47"/>
      <c r="VP105" s="47"/>
      <c r="VQ105" s="47"/>
      <c r="VR105" s="47"/>
      <c r="VS105" s="47"/>
      <c r="VT105" s="47"/>
      <c r="VU105" s="47"/>
      <c r="VV105" s="47"/>
      <c r="VW105" s="47"/>
      <c r="VX105" s="47"/>
      <c r="VY105" s="47"/>
      <c r="VZ105" s="47"/>
      <c r="WA105" s="47"/>
      <c r="WB105" s="47"/>
      <c r="WC105" s="47"/>
      <c r="WD105" s="47"/>
      <c r="WE105" s="47"/>
      <c r="WF105" s="47"/>
      <c r="WG105" s="47"/>
      <c r="WH105" s="47"/>
      <c r="WI105" s="47"/>
      <c r="WJ105" s="47"/>
      <c r="WK105" s="47"/>
      <c r="WL105" s="47"/>
      <c r="WM105" s="47"/>
      <c r="WN105" s="47"/>
      <c r="WO105" s="47"/>
      <c r="WP105" s="47"/>
      <c r="WQ105" s="47"/>
      <c r="WR105" s="47"/>
      <c r="WS105" s="47"/>
      <c r="WT105" s="47"/>
      <c r="WU105" s="47"/>
      <c r="WV105" s="47"/>
      <c r="WW105" s="47"/>
      <c r="WX105" s="47"/>
      <c r="WY105" s="47"/>
      <c r="WZ105" s="47"/>
      <c r="XA105" s="47"/>
      <c r="XB105" s="47"/>
      <c r="XC105" s="47"/>
      <c r="XD105" s="47"/>
      <c r="XE105" s="47"/>
      <c r="XF105" s="47"/>
      <c r="XG105" s="47"/>
      <c r="XH105" s="47"/>
      <c r="XI105" s="47"/>
      <c r="XJ105" s="47"/>
      <c r="XK105" s="47"/>
      <c r="XL105" s="47"/>
      <c r="XM105" s="47"/>
      <c r="XN105" s="47"/>
      <c r="XO105" s="47"/>
      <c r="XP105" s="47"/>
      <c r="XQ105" s="47"/>
      <c r="XR105" s="47"/>
      <c r="XS105" s="47"/>
      <c r="XT105" s="47"/>
      <c r="XU105" s="47"/>
      <c r="XV105" s="47"/>
      <c r="XW105" s="47"/>
      <c r="XX105" s="47"/>
      <c r="XY105" s="47"/>
      <c r="XZ105" s="47"/>
      <c r="YA105" s="47"/>
      <c r="YB105" s="47"/>
      <c r="YC105" s="47"/>
      <c r="YD105" s="47"/>
      <c r="YE105" s="47"/>
      <c r="YF105" s="47"/>
      <c r="YG105" s="47"/>
      <c r="YH105" s="47"/>
      <c r="YI105" s="47"/>
      <c r="YJ105" s="47"/>
      <c r="YK105" s="47"/>
      <c r="YL105" s="47"/>
      <c r="YM105" s="47"/>
      <c r="YN105" s="47"/>
      <c r="YO105" s="47"/>
      <c r="YP105" s="47"/>
      <c r="YQ105" s="47"/>
      <c r="YR105" s="47"/>
      <c r="YS105" s="47"/>
      <c r="YT105" s="47"/>
      <c r="YU105" s="47"/>
      <c r="YV105" s="47"/>
      <c r="YW105" s="47"/>
      <c r="YX105" s="47"/>
      <c r="YY105" s="47"/>
      <c r="YZ105" s="47"/>
      <c r="ZA105" s="47"/>
      <c r="ZB105" s="47"/>
      <c r="ZC105" s="47"/>
      <c r="ZD105" s="47"/>
      <c r="ZE105" s="47"/>
      <c r="ZF105" s="47"/>
      <c r="ZG105" s="47"/>
      <c r="ZH105" s="47"/>
      <c r="ZI105" s="47"/>
      <c r="ZJ105" s="47"/>
      <c r="ZK105" s="47"/>
      <c r="ZL105" s="47"/>
      <c r="ZM105" s="47"/>
      <c r="ZN105" s="47"/>
      <c r="ZO105" s="47"/>
      <c r="ZP105" s="47"/>
      <c r="ZQ105" s="47"/>
      <c r="ZR105" s="47"/>
      <c r="ZS105" s="47"/>
      <c r="ZT105" s="47"/>
      <c r="ZU105" s="47"/>
      <c r="ZV105" s="47"/>
      <c r="ZW105" s="47"/>
      <c r="ZX105" s="47"/>
      <c r="ZY105" s="47"/>
      <c r="ZZ105" s="47"/>
      <c r="AAA105" s="47"/>
      <c r="AAB105" s="47"/>
      <c r="AAC105" s="47"/>
      <c r="AAD105" s="47"/>
      <c r="AAE105" s="47"/>
      <c r="AAF105" s="47"/>
      <c r="AAG105" s="47"/>
      <c r="AAH105" s="47"/>
      <c r="AAI105" s="47"/>
      <c r="AAJ105" s="47"/>
      <c r="AAK105" s="47"/>
      <c r="AAL105" s="47"/>
      <c r="AAM105" s="47"/>
      <c r="AAN105" s="47"/>
      <c r="AAO105" s="47"/>
      <c r="AAP105" s="47"/>
      <c r="AAQ105" s="47"/>
      <c r="AAR105" s="47"/>
      <c r="AAS105" s="47"/>
      <c r="AAT105" s="47"/>
      <c r="AAU105" s="47"/>
      <c r="AAV105" s="47"/>
      <c r="AAW105" s="47"/>
      <c r="AAX105" s="47"/>
      <c r="AAY105" s="47"/>
      <c r="AAZ105" s="47"/>
      <c r="ABA105" s="47"/>
      <c r="ABB105" s="47"/>
      <c r="ABC105" s="47"/>
      <c r="ABD105" s="47"/>
      <c r="ABE105" s="47"/>
      <c r="ABF105" s="47"/>
      <c r="ABG105" s="47"/>
      <c r="ABH105" s="47"/>
      <c r="ABI105" s="47"/>
      <c r="ABJ105" s="47"/>
      <c r="ABK105" s="47"/>
      <c r="ABL105" s="47"/>
      <c r="ABM105" s="47"/>
      <c r="ABN105" s="47"/>
      <c r="ABO105" s="47"/>
      <c r="ABP105" s="47"/>
      <c r="ABQ105" s="47"/>
      <c r="ABR105" s="47"/>
      <c r="ABS105" s="47"/>
      <c r="ABT105" s="47"/>
      <c r="ABU105" s="47"/>
      <c r="ABV105" s="47"/>
      <c r="ABW105" s="47"/>
      <c r="ABX105" s="47"/>
      <c r="ABY105" s="47"/>
      <c r="ABZ105" s="47"/>
      <c r="ACA105" s="47"/>
      <c r="ACB105" s="47"/>
      <c r="ACC105" s="47"/>
      <c r="ACD105" s="47"/>
      <c r="ACE105" s="47"/>
      <c r="ACF105" s="47"/>
      <c r="ACG105" s="47"/>
      <c r="ACH105" s="47"/>
      <c r="ACI105" s="47"/>
      <c r="ACJ105" s="47"/>
      <c r="ACK105" s="47"/>
      <c r="ACL105" s="47"/>
      <c r="ACM105" s="47"/>
      <c r="ACN105" s="47"/>
      <c r="ACO105" s="47"/>
      <c r="ACP105" s="47"/>
      <c r="ACQ105" s="47"/>
      <c r="ACR105" s="47"/>
      <c r="ACS105" s="47"/>
      <c r="ACT105" s="47"/>
      <c r="ACU105" s="47"/>
      <c r="ACV105" s="47"/>
      <c r="ACW105" s="47"/>
      <c r="ACX105" s="47"/>
      <c r="ACY105" s="47"/>
      <c r="ACZ105" s="47"/>
      <c r="ADA105" s="47"/>
      <c r="ADB105" s="47"/>
      <c r="ADC105" s="47"/>
      <c r="ADD105" s="47"/>
      <c r="ADE105" s="47"/>
      <c r="ADF105" s="47"/>
      <c r="ADG105" s="47"/>
      <c r="ADH105" s="47"/>
      <c r="ADI105" s="47"/>
      <c r="ADJ105" s="47"/>
      <c r="ADK105" s="47"/>
      <c r="ADL105" s="47"/>
      <c r="ADM105" s="47"/>
      <c r="ADN105" s="47"/>
      <c r="ADO105" s="47"/>
      <c r="ADP105" s="47"/>
      <c r="ADQ105" s="47"/>
      <c r="ADR105" s="47"/>
      <c r="ADS105" s="47"/>
      <c r="ADT105" s="47"/>
      <c r="ADU105" s="47"/>
      <c r="ADV105" s="47"/>
      <c r="ADW105" s="47"/>
      <c r="ADX105" s="47"/>
      <c r="ADY105" s="47"/>
      <c r="ADZ105" s="47"/>
      <c r="AEA105" s="47"/>
      <c r="AEB105" s="47"/>
      <c r="AEC105" s="47"/>
      <c r="AED105" s="47"/>
      <c r="AEE105" s="47"/>
      <c r="AEF105" s="47"/>
      <c r="AEG105" s="47"/>
      <c r="AEH105" s="47"/>
      <c r="AEI105" s="47"/>
      <c r="AEJ105" s="47"/>
      <c r="AEK105" s="47"/>
      <c r="AEL105" s="47"/>
      <c r="AEM105" s="47"/>
      <c r="AEN105" s="47"/>
      <c r="AEO105" s="47"/>
      <c r="AEP105" s="47"/>
      <c r="AEQ105" s="47"/>
      <c r="AER105" s="47"/>
      <c r="AES105" s="47"/>
      <c r="AET105" s="47"/>
      <c r="AEU105" s="47"/>
      <c r="AEV105" s="47"/>
      <c r="AEW105" s="47"/>
      <c r="AEX105" s="47"/>
      <c r="AEY105" s="47"/>
      <c r="AEZ105" s="47"/>
      <c r="AFA105" s="47"/>
      <c r="AFB105" s="47"/>
      <c r="AFC105" s="47"/>
      <c r="AFD105" s="47"/>
      <c r="AFE105" s="47"/>
      <c r="AFF105" s="47"/>
      <c r="AFG105" s="47"/>
      <c r="AFH105" s="47"/>
      <c r="AFI105" s="47"/>
      <c r="AFJ105" s="47"/>
      <c r="AFK105" s="47"/>
      <c r="AFL105" s="47"/>
      <c r="AFM105" s="47"/>
      <c r="AFN105" s="47"/>
      <c r="AFO105" s="47"/>
      <c r="AFP105" s="47"/>
      <c r="AFQ105" s="47"/>
      <c r="AFR105" s="47"/>
      <c r="AFS105" s="47"/>
      <c r="AFT105" s="47"/>
      <c r="AFU105" s="47"/>
      <c r="AFV105" s="47"/>
      <c r="AFW105" s="47"/>
      <c r="AFX105" s="47"/>
      <c r="AFY105" s="47"/>
      <c r="AFZ105" s="47"/>
      <c r="AGA105" s="47"/>
      <c r="AGB105" s="47"/>
      <c r="AGC105" s="47"/>
      <c r="AGD105" s="47"/>
      <c r="AGE105" s="47"/>
      <c r="AGF105" s="47"/>
      <c r="AGG105" s="47"/>
      <c r="AGH105" s="47"/>
      <c r="AGI105" s="47"/>
      <c r="AGJ105" s="47"/>
      <c r="AGK105" s="47"/>
      <c r="AGL105" s="47"/>
      <c r="AGM105" s="47"/>
      <c r="AGN105" s="47"/>
      <c r="AGO105" s="47"/>
      <c r="AGP105" s="47"/>
      <c r="AGQ105" s="47"/>
      <c r="AGR105" s="47"/>
      <c r="AGS105" s="47"/>
      <c r="AGT105" s="47"/>
      <c r="AGU105" s="47"/>
      <c r="AGV105" s="47"/>
      <c r="AGW105" s="47"/>
      <c r="AGX105" s="47"/>
      <c r="AGY105" s="47"/>
      <c r="AGZ105" s="47"/>
      <c r="AHA105" s="47"/>
      <c r="AHB105" s="47"/>
      <c r="AHC105" s="47"/>
      <c r="AHD105" s="47"/>
      <c r="AHE105" s="47"/>
      <c r="AHF105" s="47"/>
      <c r="AHG105" s="47"/>
      <c r="AHH105" s="47"/>
      <c r="AHI105" s="47"/>
      <c r="AHJ105" s="47"/>
      <c r="AHK105" s="47"/>
      <c r="AHL105" s="47"/>
      <c r="AHM105" s="47"/>
      <c r="AHN105" s="47"/>
      <c r="AHO105" s="47"/>
      <c r="AHP105" s="47"/>
      <c r="AHQ105" s="47"/>
      <c r="AHR105" s="47"/>
      <c r="AHS105" s="47"/>
      <c r="AHT105" s="47"/>
      <c r="AHU105" s="47"/>
      <c r="AHV105" s="47"/>
      <c r="AHW105" s="47"/>
      <c r="AHX105" s="47"/>
      <c r="AHY105" s="47"/>
      <c r="AHZ105" s="47"/>
      <c r="AIA105" s="47"/>
      <c r="AIB105" s="47"/>
      <c r="AIC105" s="47"/>
      <c r="AID105" s="47"/>
      <c r="AIE105" s="47"/>
      <c r="AIF105" s="47"/>
      <c r="AIG105" s="47"/>
      <c r="AIH105" s="47"/>
      <c r="AII105" s="47"/>
      <c r="AIJ105" s="47"/>
      <c r="AIK105" s="47"/>
      <c r="AIL105" s="47"/>
      <c r="AIM105" s="47"/>
      <c r="AIN105" s="47"/>
      <c r="AIO105" s="47"/>
      <c r="AIP105" s="47"/>
      <c r="AIQ105" s="47"/>
      <c r="AIR105" s="47"/>
      <c r="AIS105" s="47"/>
      <c r="AIT105" s="47"/>
      <c r="AIU105" s="47"/>
      <c r="AIV105" s="47"/>
      <c r="AIW105" s="47"/>
      <c r="AIX105" s="47"/>
      <c r="AIY105" s="47"/>
      <c r="AIZ105" s="47"/>
      <c r="AJA105" s="47"/>
      <c r="AJB105" s="47"/>
      <c r="AJC105" s="47"/>
      <c r="AJD105" s="47"/>
      <c r="AJE105" s="47"/>
      <c r="AJF105" s="47"/>
      <c r="AJG105" s="47"/>
      <c r="AJH105" s="47"/>
      <c r="AJI105" s="47"/>
      <c r="AJJ105" s="47"/>
      <c r="AJK105" s="47"/>
      <c r="AJL105" s="47"/>
      <c r="AJM105" s="47"/>
      <c r="AJN105" s="47"/>
      <c r="AJO105" s="47"/>
      <c r="AJP105" s="47"/>
      <c r="AJQ105" s="47"/>
      <c r="AJR105" s="47"/>
      <c r="AJS105" s="47"/>
      <c r="AJT105" s="47"/>
      <c r="AJU105" s="47"/>
      <c r="AJV105" s="47"/>
      <c r="AJW105" s="47"/>
      <c r="AJX105" s="47"/>
      <c r="AJY105" s="47"/>
      <c r="AJZ105" s="47"/>
      <c r="AKA105" s="47"/>
      <c r="AKB105" s="47"/>
      <c r="AKC105" s="47"/>
      <c r="AKD105" s="47"/>
      <c r="AKE105" s="47"/>
      <c r="AKF105" s="47"/>
      <c r="AKG105" s="47"/>
      <c r="AKH105" s="47"/>
      <c r="AKI105" s="47"/>
      <c r="AKJ105" s="47"/>
      <c r="AKK105" s="47"/>
      <c r="AKL105" s="47"/>
      <c r="AKM105" s="47"/>
      <c r="AKN105" s="47"/>
      <c r="AKO105" s="47"/>
      <c r="AKP105" s="47"/>
      <c r="AKQ105" s="47"/>
      <c r="AKR105" s="47"/>
      <c r="AKS105" s="47"/>
      <c r="AKT105" s="47"/>
      <c r="AKU105" s="47"/>
      <c r="AKV105" s="47"/>
      <c r="AKW105" s="47"/>
      <c r="AKX105" s="47"/>
      <c r="AKY105" s="47"/>
      <c r="AKZ105" s="47"/>
      <c r="ALA105" s="47"/>
      <c r="ALB105" s="47"/>
      <c r="ALC105" s="47"/>
      <c r="ALD105" s="47"/>
      <c r="ALE105" s="47"/>
      <c r="ALF105" s="47"/>
      <c r="ALG105" s="47"/>
      <c r="ALH105" s="47"/>
      <c r="ALI105" s="47"/>
      <c r="ALJ105" s="47"/>
      <c r="ALK105" s="47"/>
      <c r="ALL105" s="47"/>
      <c r="ALM105" s="47"/>
      <c r="ALN105" s="47"/>
      <c r="ALO105" s="47"/>
      <c r="ALP105" s="47"/>
      <c r="ALQ105" s="47"/>
      <c r="ALR105" s="47"/>
      <c r="ALS105" s="47"/>
      <c r="ALT105" s="47"/>
      <c r="ALU105" s="47"/>
      <c r="ALV105" s="47"/>
      <c r="ALW105" s="47"/>
      <c r="ALX105" s="47"/>
      <c r="ALY105" s="47"/>
      <c r="ALZ105" s="47"/>
      <c r="AMA105" s="47"/>
      <c r="AMB105" s="47"/>
      <c r="AMC105" s="47"/>
      <c r="AMD105" s="47"/>
      <c r="AME105" s="47"/>
      <c r="AMF105" s="47"/>
      <c r="AMG105" s="47"/>
      <c r="AMH105" s="47"/>
      <c r="AMI105" s="47"/>
      <c r="AMJ105" s="47"/>
      <c r="AMK105" s="47"/>
    </row>
    <row r="106" spans="1:1025" s="45" customFormat="1" ht="14.25" customHeight="1">
      <c r="A106" s="11" t="s">
        <v>13</v>
      </c>
      <c r="B106" s="307" t="s">
        <v>114</v>
      </c>
      <c r="C106" s="276"/>
      <c r="D106" s="276"/>
      <c r="E106" s="276"/>
      <c r="F106" s="277"/>
      <c r="G106" s="188">
        <f>ROUND(((15/30)/12)*0.0078*($G$99),2)</f>
        <v>1.72</v>
      </c>
      <c r="H106" s="131"/>
      <c r="I106" s="20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47"/>
      <c r="ET106" s="47"/>
      <c r="EU106" s="47"/>
      <c r="EV106" s="47"/>
      <c r="EW106" s="47"/>
      <c r="EX106" s="47"/>
      <c r="EY106" s="47"/>
      <c r="EZ106" s="47"/>
      <c r="FA106" s="47"/>
      <c r="FB106" s="47"/>
      <c r="FC106" s="47"/>
      <c r="FD106" s="47"/>
      <c r="FE106" s="47"/>
      <c r="FF106" s="47"/>
      <c r="FG106" s="47"/>
      <c r="FH106" s="47"/>
      <c r="FI106" s="47"/>
      <c r="FJ106" s="47"/>
      <c r="FK106" s="47"/>
      <c r="FL106" s="47"/>
      <c r="FM106" s="47"/>
      <c r="FN106" s="47"/>
      <c r="FO106" s="47"/>
      <c r="FP106" s="47"/>
      <c r="FQ106" s="47"/>
      <c r="FR106" s="47"/>
      <c r="FS106" s="47"/>
      <c r="FT106" s="47"/>
      <c r="FU106" s="47"/>
      <c r="FV106" s="47"/>
      <c r="FW106" s="47"/>
      <c r="FX106" s="47"/>
      <c r="FY106" s="47"/>
      <c r="FZ106" s="47"/>
      <c r="GA106" s="47"/>
      <c r="GB106" s="47"/>
      <c r="GC106" s="47"/>
      <c r="GD106" s="47"/>
      <c r="GE106" s="47"/>
      <c r="GF106" s="47"/>
      <c r="GG106" s="47"/>
      <c r="GH106" s="47"/>
      <c r="GI106" s="47"/>
      <c r="GJ106" s="47"/>
      <c r="GK106" s="47"/>
      <c r="GL106" s="47"/>
      <c r="GM106" s="47"/>
      <c r="GN106" s="47"/>
      <c r="GO106" s="47"/>
      <c r="GP106" s="47"/>
      <c r="GQ106" s="47"/>
      <c r="GR106" s="47"/>
      <c r="GS106" s="47"/>
      <c r="GT106" s="47"/>
      <c r="GU106" s="47"/>
      <c r="GV106" s="47"/>
      <c r="GW106" s="47"/>
      <c r="GX106" s="47"/>
      <c r="GY106" s="47"/>
      <c r="GZ106" s="47"/>
      <c r="HA106" s="47"/>
      <c r="HB106" s="47"/>
      <c r="HC106" s="47"/>
      <c r="HD106" s="47"/>
      <c r="HE106" s="47"/>
      <c r="HF106" s="47"/>
      <c r="HG106" s="47"/>
      <c r="HH106" s="47"/>
      <c r="HI106" s="47"/>
      <c r="HJ106" s="47"/>
      <c r="HK106" s="47"/>
      <c r="HL106" s="47"/>
      <c r="HM106" s="47"/>
      <c r="HN106" s="47"/>
      <c r="HO106" s="47"/>
      <c r="HP106" s="47"/>
      <c r="HQ106" s="47"/>
      <c r="HR106" s="47"/>
      <c r="HS106" s="47"/>
      <c r="HT106" s="47"/>
      <c r="HU106" s="47"/>
      <c r="HV106" s="47"/>
      <c r="HW106" s="47"/>
      <c r="HX106" s="47"/>
      <c r="HY106" s="47"/>
      <c r="HZ106" s="47"/>
      <c r="IA106" s="47"/>
      <c r="IB106" s="47"/>
      <c r="IC106" s="47"/>
      <c r="ID106" s="47"/>
      <c r="IE106" s="47"/>
      <c r="IF106" s="47"/>
      <c r="IG106" s="47"/>
      <c r="IH106" s="47"/>
      <c r="II106" s="47"/>
      <c r="IJ106" s="47"/>
      <c r="IK106" s="47"/>
      <c r="IL106" s="47"/>
      <c r="IM106" s="47"/>
      <c r="IN106" s="47"/>
      <c r="IO106" s="47"/>
      <c r="IP106" s="47"/>
      <c r="IQ106" s="47"/>
      <c r="IR106" s="47"/>
      <c r="IS106" s="47"/>
      <c r="IT106" s="47"/>
      <c r="IU106" s="47"/>
      <c r="IV106" s="47"/>
      <c r="IW106" s="47"/>
      <c r="IX106" s="47"/>
      <c r="IY106" s="47"/>
      <c r="IZ106" s="47"/>
      <c r="JA106" s="47"/>
      <c r="JB106" s="47"/>
      <c r="JC106" s="47"/>
      <c r="JD106" s="47"/>
      <c r="JE106" s="47"/>
      <c r="JF106" s="47"/>
      <c r="JG106" s="47"/>
      <c r="JH106" s="47"/>
      <c r="JI106" s="47"/>
      <c r="JJ106" s="47"/>
      <c r="JK106" s="47"/>
      <c r="JL106" s="47"/>
      <c r="JM106" s="47"/>
      <c r="JN106" s="47"/>
      <c r="JO106" s="47"/>
      <c r="JP106" s="47"/>
      <c r="JQ106" s="47"/>
      <c r="JR106" s="47"/>
      <c r="JS106" s="47"/>
      <c r="JT106" s="47"/>
      <c r="JU106" s="47"/>
      <c r="JV106" s="47"/>
      <c r="JW106" s="47"/>
      <c r="JX106" s="47"/>
      <c r="JY106" s="47"/>
      <c r="JZ106" s="47"/>
      <c r="KA106" s="47"/>
      <c r="KB106" s="47"/>
      <c r="KC106" s="47"/>
      <c r="KD106" s="47"/>
      <c r="KE106" s="47"/>
      <c r="KF106" s="47"/>
      <c r="KG106" s="47"/>
      <c r="KH106" s="47"/>
      <c r="KI106" s="47"/>
      <c r="KJ106" s="47"/>
      <c r="KK106" s="47"/>
      <c r="KL106" s="47"/>
      <c r="KM106" s="47"/>
      <c r="KN106" s="47"/>
      <c r="KO106" s="47"/>
      <c r="KP106" s="47"/>
      <c r="KQ106" s="47"/>
      <c r="KR106" s="47"/>
      <c r="KS106" s="47"/>
      <c r="KT106" s="47"/>
      <c r="KU106" s="47"/>
      <c r="KV106" s="47"/>
      <c r="KW106" s="47"/>
      <c r="KX106" s="47"/>
      <c r="KY106" s="47"/>
      <c r="KZ106" s="47"/>
      <c r="LA106" s="47"/>
      <c r="LB106" s="47"/>
      <c r="LC106" s="47"/>
      <c r="LD106" s="47"/>
      <c r="LE106" s="47"/>
      <c r="LF106" s="47"/>
      <c r="LG106" s="47"/>
      <c r="LH106" s="47"/>
      <c r="LI106" s="47"/>
      <c r="LJ106" s="47"/>
      <c r="LK106" s="47"/>
      <c r="LL106" s="47"/>
      <c r="LM106" s="47"/>
      <c r="LN106" s="47"/>
      <c r="LO106" s="47"/>
      <c r="LP106" s="47"/>
      <c r="LQ106" s="47"/>
      <c r="LR106" s="47"/>
      <c r="LS106" s="47"/>
      <c r="LT106" s="47"/>
      <c r="LU106" s="47"/>
      <c r="LV106" s="47"/>
      <c r="LW106" s="47"/>
      <c r="LX106" s="47"/>
      <c r="LY106" s="47"/>
      <c r="LZ106" s="47"/>
      <c r="MA106" s="47"/>
      <c r="MB106" s="47"/>
      <c r="MC106" s="47"/>
      <c r="MD106" s="47"/>
      <c r="ME106" s="47"/>
      <c r="MF106" s="47"/>
      <c r="MG106" s="47"/>
      <c r="MH106" s="47"/>
      <c r="MI106" s="47"/>
      <c r="MJ106" s="47"/>
      <c r="MK106" s="47"/>
      <c r="ML106" s="47"/>
      <c r="MM106" s="47"/>
      <c r="MN106" s="47"/>
      <c r="MO106" s="47"/>
      <c r="MP106" s="47"/>
      <c r="MQ106" s="47"/>
      <c r="MR106" s="47"/>
      <c r="MS106" s="47"/>
      <c r="MT106" s="47"/>
      <c r="MU106" s="47"/>
      <c r="MV106" s="47"/>
      <c r="MW106" s="47"/>
      <c r="MX106" s="47"/>
      <c r="MY106" s="47"/>
      <c r="MZ106" s="47"/>
      <c r="NA106" s="47"/>
      <c r="NB106" s="47"/>
      <c r="NC106" s="47"/>
      <c r="ND106" s="47"/>
      <c r="NE106" s="47"/>
      <c r="NF106" s="47"/>
      <c r="NG106" s="47"/>
      <c r="NH106" s="47"/>
      <c r="NI106" s="47"/>
      <c r="NJ106" s="47"/>
      <c r="NK106" s="47"/>
      <c r="NL106" s="47"/>
      <c r="NM106" s="47"/>
      <c r="NN106" s="47"/>
      <c r="NO106" s="47"/>
      <c r="NP106" s="47"/>
      <c r="NQ106" s="47"/>
      <c r="NR106" s="47"/>
      <c r="NS106" s="47"/>
      <c r="NT106" s="47"/>
      <c r="NU106" s="47"/>
      <c r="NV106" s="47"/>
      <c r="NW106" s="47"/>
      <c r="NX106" s="47"/>
      <c r="NY106" s="47"/>
      <c r="NZ106" s="47"/>
      <c r="OA106" s="47"/>
      <c r="OB106" s="47"/>
      <c r="OC106" s="47"/>
      <c r="OD106" s="47"/>
      <c r="OE106" s="47"/>
      <c r="OF106" s="47"/>
      <c r="OG106" s="47"/>
      <c r="OH106" s="47"/>
      <c r="OI106" s="47"/>
      <c r="OJ106" s="47"/>
      <c r="OK106" s="47"/>
      <c r="OL106" s="47"/>
      <c r="OM106" s="47"/>
      <c r="ON106" s="47"/>
      <c r="OO106" s="47"/>
      <c r="OP106" s="47"/>
      <c r="OQ106" s="47"/>
      <c r="OR106" s="47"/>
      <c r="OS106" s="47"/>
      <c r="OT106" s="47"/>
      <c r="OU106" s="47"/>
      <c r="OV106" s="47"/>
      <c r="OW106" s="47"/>
      <c r="OX106" s="47"/>
      <c r="OY106" s="47"/>
      <c r="OZ106" s="47"/>
      <c r="PA106" s="47"/>
      <c r="PB106" s="47"/>
      <c r="PC106" s="47"/>
      <c r="PD106" s="47"/>
      <c r="PE106" s="47"/>
      <c r="PF106" s="47"/>
      <c r="PG106" s="47"/>
      <c r="PH106" s="47"/>
      <c r="PI106" s="47"/>
      <c r="PJ106" s="47"/>
      <c r="PK106" s="47"/>
      <c r="PL106" s="47"/>
      <c r="PM106" s="47"/>
      <c r="PN106" s="47"/>
      <c r="PO106" s="47"/>
      <c r="PP106" s="47"/>
      <c r="PQ106" s="47"/>
      <c r="PR106" s="47"/>
      <c r="PS106" s="47"/>
      <c r="PT106" s="47"/>
      <c r="PU106" s="47"/>
      <c r="PV106" s="47"/>
      <c r="PW106" s="47"/>
      <c r="PX106" s="47"/>
      <c r="PY106" s="47"/>
      <c r="PZ106" s="47"/>
      <c r="QA106" s="47"/>
      <c r="QB106" s="47"/>
      <c r="QC106" s="47"/>
      <c r="QD106" s="47"/>
      <c r="QE106" s="47"/>
      <c r="QF106" s="47"/>
      <c r="QG106" s="47"/>
      <c r="QH106" s="47"/>
      <c r="QI106" s="47"/>
      <c r="QJ106" s="47"/>
      <c r="QK106" s="47"/>
      <c r="QL106" s="47"/>
      <c r="QM106" s="47"/>
      <c r="QN106" s="47"/>
      <c r="QO106" s="47"/>
      <c r="QP106" s="47"/>
      <c r="QQ106" s="47"/>
      <c r="QR106" s="47"/>
      <c r="QS106" s="47"/>
      <c r="QT106" s="47"/>
      <c r="QU106" s="47"/>
      <c r="QV106" s="47"/>
      <c r="QW106" s="47"/>
      <c r="QX106" s="47"/>
      <c r="QY106" s="47"/>
      <c r="QZ106" s="47"/>
      <c r="RA106" s="47"/>
      <c r="RB106" s="47"/>
      <c r="RC106" s="47"/>
      <c r="RD106" s="47"/>
      <c r="RE106" s="47"/>
      <c r="RF106" s="47"/>
      <c r="RG106" s="47"/>
      <c r="RH106" s="47"/>
      <c r="RI106" s="47"/>
      <c r="RJ106" s="47"/>
      <c r="RK106" s="47"/>
      <c r="RL106" s="47"/>
      <c r="RM106" s="47"/>
      <c r="RN106" s="47"/>
      <c r="RO106" s="47"/>
      <c r="RP106" s="47"/>
      <c r="RQ106" s="47"/>
      <c r="RR106" s="47"/>
      <c r="RS106" s="47"/>
      <c r="RT106" s="47"/>
      <c r="RU106" s="47"/>
      <c r="RV106" s="47"/>
      <c r="RW106" s="47"/>
      <c r="RX106" s="47"/>
      <c r="RY106" s="47"/>
      <c r="RZ106" s="47"/>
      <c r="SA106" s="47"/>
      <c r="SB106" s="47"/>
      <c r="SC106" s="47"/>
      <c r="SD106" s="47"/>
      <c r="SE106" s="47"/>
      <c r="SF106" s="47"/>
      <c r="SG106" s="47"/>
      <c r="SH106" s="47"/>
      <c r="SI106" s="47"/>
      <c r="SJ106" s="47"/>
      <c r="SK106" s="47"/>
      <c r="SL106" s="47"/>
      <c r="SM106" s="47"/>
      <c r="SN106" s="47"/>
      <c r="SO106" s="47"/>
      <c r="SP106" s="47"/>
      <c r="SQ106" s="47"/>
      <c r="SR106" s="47"/>
      <c r="SS106" s="47"/>
      <c r="ST106" s="47"/>
      <c r="SU106" s="47"/>
      <c r="SV106" s="47"/>
      <c r="SW106" s="47"/>
      <c r="SX106" s="47"/>
      <c r="SY106" s="47"/>
      <c r="SZ106" s="47"/>
      <c r="TA106" s="47"/>
      <c r="TB106" s="47"/>
      <c r="TC106" s="47"/>
      <c r="TD106" s="47"/>
      <c r="TE106" s="47"/>
      <c r="TF106" s="47"/>
      <c r="TG106" s="47"/>
      <c r="TH106" s="47"/>
      <c r="TI106" s="47"/>
      <c r="TJ106" s="47"/>
      <c r="TK106" s="47"/>
      <c r="TL106" s="47"/>
      <c r="TM106" s="47"/>
      <c r="TN106" s="47"/>
      <c r="TO106" s="47"/>
      <c r="TP106" s="47"/>
      <c r="TQ106" s="47"/>
      <c r="TR106" s="47"/>
      <c r="TS106" s="47"/>
      <c r="TT106" s="47"/>
      <c r="TU106" s="47"/>
      <c r="TV106" s="47"/>
      <c r="TW106" s="47"/>
      <c r="TX106" s="47"/>
      <c r="TY106" s="47"/>
      <c r="TZ106" s="47"/>
      <c r="UA106" s="47"/>
      <c r="UB106" s="47"/>
      <c r="UC106" s="47"/>
      <c r="UD106" s="47"/>
      <c r="UE106" s="47"/>
      <c r="UF106" s="47"/>
      <c r="UG106" s="47"/>
      <c r="UH106" s="47"/>
      <c r="UI106" s="47"/>
      <c r="UJ106" s="47"/>
      <c r="UK106" s="47"/>
      <c r="UL106" s="47"/>
      <c r="UM106" s="47"/>
      <c r="UN106" s="47"/>
      <c r="UO106" s="47"/>
      <c r="UP106" s="47"/>
      <c r="UQ106" s="47"/>
      <c r="UR106" s="47"/>
      <c r="US106" s="47"/>
      <c r="UT106" s="47"/>
      <c r="UU106" s="47"/>
      <c r="UV106" s="47"/>
      <c r="UW106" s="47"/>
      <c r="UX106" s="47"/>
      <c r="UY106" s="47"/>
      <c r="UZ106" s="47"/>
      <c r="VA106" s="47"/>
      <c r="VB106" s="47"/>
      <c r="VC106" s="47"/>
      <c r="VD106" s="47"/>
      <c r="VE106" s="47"/>
      <c r="VF106" s="47"/>
      <c r="VG106" s="47"/>
      <c r="VH106" s="47"/>
      <c r="VI106" s="47"/>
      <c r="VJ106" s="47"/>
      <c r="VK106" s="47"/>
      <c r="VL106" s="47"/>
      <c r="VM106" s="47"/>
      <c r="VN106" s="47"/>
      <c r="VO106" s="47"/>
      <c r="VP106" s="47"/>
      <c r="VQ106" s="47"/>
      <c r="VR106" s="47"/>
      <c r="VS106" s="47"/>
      <c r="VT106" s="47"/>
      <c r="VU106" s="47"/>
      <c r="VV106" s="47"/>
      <c r="VW106" s="47"/>
      <c r="VX106" s="47"/>
      <c r="VY106" s="47"/>
      <c r="VZ106" s="47"/>
      <c r="WA106" s="47"/>
      <c r="WB106" s="47"/>
      <c r="WC106" s="47"/>
      <c r="WD106" s="47"/>
      <c r="WE106" s="47"/>
      <c r="WF106" s="47"/>
      <c r="WG106" s="47"/>
      <c r="WH106" s="47"/>
      <c r="WI106" s="47"/>
      <c r="WJ106" s="47"/>
      <c r="WK106" s="47"/>
      <c r="WL106" s="47"/>
      <c r="WM106" s="47"/>
      <c r="WN106" s="47"/>
      <c r="WO106" s="47"/>
      <c r="WP106" s="47"/>
      <c r="WQ106" s="47"/>
      <c r="WR106" s="47"/>
      <c r="WS106" s="47"/>
      <c r="WT106" s="47"/>
      <c r="WU106" s="47"/>
      <c r="WV106" s="47"/>
      <c r="WW106" s="47"/>
      <c r="WX106" s="47"/>
      <c r="WY106" s="47"/>
      <c r="WZ106" s="47"/>
      <c r="XA106" s="47"/>
      <c r="XB106" s="47"/>
      <c r="XC106" s="47"/>
      <c r="XD106" s="47"/>
      <c r="XE106" s="47"/>
      <c r="XF106" s="47"/>
      <c r="XG106" s="47"/>
      <c r="XH106" s="47"/>
      <c r="XI106" s="47"/>
      <c r="XJ106" s="47"/>
      <c r="XK106" s="47"/>
      <c r="XL106" s="47"/>
      <c r="XM106" s="47"/>
      <c r="XN106" s="47"/>
      <c r="XO106" s="47"/>
      <c r="XP106" s="47"/>
      <c r="XQ106" s="47"/>
      <c r="XR106" s="47"/>
      <c r="XS106" s="47"/>
      <c r="XT106" s="47"/>
      <c r="XU106" s="47"/>
      <c r="XV106" s="47"/>
      <c r="XW106" s="47"/>
      <c r="XX106" s="47"/>
      <c r="XY106" s="47"/>
      <c r="XZ106" s="47"/>
      <c r="YA106" s="47"/>
      <c r="YB106" s="47"/>
      <c r="YC106" s="47"/>
      <c r="YD106" s="47"/>
      <c r="YE106" s="47"/>
      <c r="YF106" s="47"/>
      <c r="YG106" s="47"/>
      <c r="YH106" s="47"/>
      <c r="YI106" s="47"/>
      <c r="YJ106" s="47"/>
      <c r="YK106" s="47"/>
      <c r="YL106" s="47"/>
      <c r="YM106" s="47"/>
      <c r="YN106" s="47"/>
      <c r="YO106" s="47"/>
      <c r="YP106" s="47"/>
      <c r="YQ106" s="47"/>
      <c r="YR106" s="47"/>
      <c r="YS106" s="47"/>
      <c r="YT106" s="47"/>
      <c r="YU106" s="47"/>
      <c r="YV106" s="47"/>
      <c r="YW106" s="47"/>
      <c r="YX106" s="47"/>
      <c r="YY106" s="47"/>
      <c r="YZ106" s="47"/>
      <c r="ZA106" s="47"/>
      <c r="ZB106" s="47"/>
      <c r="ZC106" s="47"/>
      <c r="ZD106" s="47"/>
      <c r="ZE106" s="47"/>
      <c r="ZF106" s="47"/>
      <c r="ZG106" s="47"/>
      <c r="ZH106" s="47"/>
      <c r="ZI106" s="47"/>
      <c r="ZJ106" s="47"/>
      <c r="ZK106" s="47"/>
      <c r="ZL106" s="47"/>
      <c r="ZM106" s="47"/>
      <c r="ZN106" s="47"/>
      <c r="ZO106" s="47"/>
      <c r="ZP106" s="47"/>
      <c r="ZQ106" s="47"/>
      <c r="ZR106" s="47"/>
      <c r="ZS106" s="47"/>
      <c r="ZT106" s="47"/>
      <c r="ZU106" s="47"/>
      <c r="ZV106" s="47"/>
      <c r="ZW106" s="47"/>
      <c r="ZX106" s="47"/>
      <c r="ZY106" s="47"/>
      <c r="ZZ106" s="47"/>
      <c r="AAA106" s="47"/>
      <c r="AAB106" s="47"/>
      <c r="AAC106" s="47"/>
      <c r="AAD106" s="47"/>
      <c r="AAE106" s="47"/>
      <c r="AAF106" s="47"/>
      <c r="AAG106" s="47"/>
      <c r="AAH106" s="47"/>
      <c r="AAI106" s="47"/>
      <c r="AAJ106" s="47"/>
      <c r="AAK106" s="47"/>
      <c r="AAL106" s="47"/>
      <c r="AAM106" s="47"/>
      <c r="AAN106" s="47"/>
      <c r="AAO106" s="47"/>
      <c r="AAP106" s="47"/>
      <c r="AAQ106" s="47"/>
      <c r="AAR106" s="47"/>
      <c r="AAS106" s="47"/>
      <c r="AAT106" s="47"/>
      <c r="AAU106" s="47"/>
      <c r="AAV106" s="47"/>
      <c r="AAW106" s="47"/>
      <c r="AAX106" s="47"/>
      <c r="AAY106" s="47"/>
      <c r="AAZ106" s="47"/>
      <c r="ABA106" s="47"/>
      <c r="ABB106" s="47"/>
      <c r="ABC106" s="47"/>
      <c r="ABD106" s="47"/>
      <c r="ABE106" s="47"/>
      <c r="ABF106" s="47"/>
      <c r="ABG106" s="47"/>
      <c r="ABH106" s="47"/>
      <c r="ABI106" s="47"/>
      <c r="ABJ106" s="47"/>
      <c r="ABK106" s="47"/>
      <c r="ABL106" s="47"/>
      <c r="ABM106" s="47"/>
      <c r="ABN106" s="47"/>
      <c r="ABO106" s="47"/>
      <c r="ABP106" s="47"/>
      <c r="ABQ106" s="47"/>
      <c r="ABR106" s="47"/>
      <c r="ABS106" s="47"/>
      <c r="ABT106" s="47"/>
      <c r="ABU106" s="47"/>
      <c r="ABV106" s="47"/>
      <c r="ABW106" s="47"/>
      <c r="ABX106" s="47"/>
      <c r="ABY106" s="47"/>
      <c r="ABZ106" s="47"/>
      <c r="ACA106" s="47"/>
      <c r="ACB106" s="47"/>
      <c r="ACC106" s="47"/>
      <c r="ACD106" s="47"/>
      <c r="ACE106" s="47"/>
      <c r="ACF106" s="47"/>
      <c r="ACG106" s="47"/>
      <c r="ACH106" s="47"/>
      <c r="ACI106" s="47"/>
      <c r="ACJ106" s="47"/>
      <c r="ACK106" s="47"/>
      <c r="ACL106" s="47"/>
      <c r="ACM106" s="47"/>
      <c r="ACN106" s="47"/>
      <c r="ACO106" s="47"/>
      <c r="ACP106" s="47"/>
      <c r="ACQ106" s="47"/>
      <c r="ACR106" s="47"/>
      <c r="ACS106" s="47"/>
      <c r="ACT106" s="47"/>
      <c r="ACU106" s="47"/>
      <c r="ACV106" s="47"/>
      <c r="ACW106" s="47"/>
      <c r="ACX106" s="47"/>
      <c r="ACY106" s="47"/>
      <c r="ACZ106" s="47"/>
      <c r="ADA106" s="47"/>
      <c r="ADB106" s="47"/>
      <c r="ADC106" s="47"/>
      <c r="ADD106" s="47"/>
      <c r="ADE106" s="47"/>
      <c r="ADF106" s="47"/>
      <c r="ADG106" s="47"/>
      <c r="ADH106" s="47"/>
      <c r="ADI106" s="47"/>
      <c r="ADJ106" s="47"/>
      <c r="ADK106" s="47"/>
      <c r="ADL106" s="47"/>
      <c r="ADM106" s="47"/>
      <c r="ADN106" s="47"/>
      <c r="ADO106" s="47"/>
      <c r="ADP106" s="47"/>
      <c r="ADQ106" s="47"/>
      <c r="ADR106" s="47"/>
      <c r="ADS106" s="47"/>
      <c r="ADT106" s="47"/>
      <c r="ADU106" s="47"/>
      <c r="ADV106" s="47"/>
      <c r="ADW106" s="47"/>
      <c r="ADX106" s="47"/>
      <c r="ADY106" s="47"/>
      <c r="ADZ106" s="47"/>
      <c r="AEA106" s="47"/>
      <c r="AEB106" s="47"/>
      <c r="AEC106" s="47"/>
      <c r="AED106" s="47"/>
      <c r="AEE106" s="47"/>
      <c r="AEF106" s="47"/>
      <c r="AEG106" s="47"/>
      <c r="AEH106" s="47"/>
      <c r="AEI106" s="47"/>
      <c r="AEJ106" s="47"/>
      <c r="AEK106" s="47"/>
      <c r="AEL106" s="47"/>
      <c r="AEM106" s="47"/>
      <c r="AEN106" s="47"/>
      <c r="AEO106" s="47"/>
      <c r="AEP106" s="47"/>
      <c r="AEQ106" s="47"/>
      <c r="AER106" s="47"/>
      <c r="AES106" s="47"/>
      <c r="AET106" s="47"/>
      <c r="AEU106" s="47"/>
      <c r="AEV106" s="47"/>
      <c r="AEW106" s="47"/>
      <c r="AEX106" s="47"/>
      <c r="AEY106" s="47"/>
      <c r="AEZ106" s="47"/>
      <c r="AFA106" s="47"/>
      <c r="AFB106" s="47"/>
      <c r="AFC106" s="47"/>
      <c r="AFD106" s="47"/>
      <c r="AFE106" s="47"/>
      <c r="AFF106" s="47"/>
      <c r="AFG106" s="47"/>
      <c r="AFH106" s="47"/>
      <c r="AFI106" s="47"/>
      <c r="AFJ106" s="47"/>
      <c r="AFK106" s="47"/>
      <c r="AFL106" s="47"/>
      <c r="AFM106" s="47"/>
      <c r="AFN106" s="47"/>
      <c r="AFO106" s="47"/>
      <c r="AFP106" s="47"/>
      <c r="AFQ106" s="47"/>
      <c r="AFR106" s="47"/>
      <c r="AFS106" s="47"/>
      <c r="AFT106" s="47"/>
      <c r="AFU106" s="47"/>
      <c r="AFV106" s="47"/>
      <c r="AFW106" s="47"/>
      <c r="AFX106" s="47"/>
      <c r="AFY106" s="47"/>
      <c r="AFZ106" s="47"/>
      <c r="AGA106" s="47"/>
      <c r="AGB106" s="47"/>
      <c r="AGC106" s="47"/>
      <c r="AGD106" s="47"/>
      <c r="AGE106" s="47"/>
      <c r="AGF106" s="47"/>
      <c r="AGG106" s="47"/>
      <c r="AGH106" s="47"/>
      <c r="AGI106" s="47"/>
      <c r="AGJ106" s="47"/>
      <c r="AGK106" s="47"/>
      <c r="AGL106" s="47"/>
      <c r="AGM106" s="47"/>
      <c r="AGN106" s="47"/>
      <c r="AGO106" s="47"/>
      <c r="AGP106" s="47"/>
      <c r="AGQ106" s="47"/>
      <c r="AGR106" s="47"/>
      <c r="AGS106" s="47"/>
      <c r="AGT106" s="47"/>
      <c r="AGU106" s="47"/>
      <c r="AGV106" s="47"/>
      <c r="AGW106" s="47"/>
      <c r="AGX106" s="47"/>
      <c r="AGY106" s="47"/>
      <c r="AGZ106" s="47"/>
      <c r="AHA106" s="47"/>
      <c r="AHB106" s="47"/>
      <c r="AHC106" s="47"/>
      <c r="AHD106" s="47"/>
      <c r="AHE106" s="47"/>
      <c r="AHF106" s="47"/>
      <c r="AHG106" s="47"/>
      <c r="AHH106" s="47"/>
      <c r="AHI106" s="47"/>
      <c r="AHJ106" s="47"/>
      <c r="AHK106" s="47"/>
      <c r="AHL106" s="47"/>
      <c r="AHM106" s="47"/>
      <c r="AHN106" s="47"/>
      <c r="AHO106" s="47"/>
      <c r="AHP106" s="47"/>
      <c r="AHQ106" s="47"/>
      <c r="AHR106" s="47"/>
      <c r="AHS106" s="47"/>
      <c r="AHT106" s="47"/>
      <c r="AHU106" s="47"/>
      <c r="AHV106" s="47"/>
      <c r="AHW106" s="47"/>
      <c r="AHX106" s="47"/>
      <c r="AHY106" s="47"/>
      <c r="AHZ106" s="47"/>
      <c r="AIA106" s="47"/>
      <c r="AIB106" s="47"/>
      <c r="AIC106" s="47"/>
      <c r="AID106" s="47"/>
      <c r="AIE106" s="47"/>
      <c r="AIF106" s="47"/>
      <c r="AIG106" s="47"/>
      <c r="AIH106" s="47"/>
      <c r="AII106" s="47"/>
      <c r="AIJ106" s="47"/>
      <c r="AIK106" s="47"/>
      <c r="AIL106" s="47"/>
      <c r="AIM106" s="47"/>
      <c r="AIN106" s="47"/>
      <c r="AIO106" s="47"/>
      <c r="AIP106" s="47"/>
      <c r="AIQ106" s="47"/>
      <c r="AIR106" s="47"/>
      <c r="AIS106" s="47"/>
      <c r="AIT106" s="47"/>
      <c r="AIU106" s="47"/>
      <c r="AIV106" s="47"/>
      <c r="AIW106" s="47"/>
      <c r="AIX106" s="47"/>
      <c r="AIY106" s="47"/>
      <c r="AIZ106" s="47"/>
      <c r="AJA106" s="47"/>
      <c r="AJB106" s="47"/>
      <c r="AJC106" s="47"/>
      <c r="AJD106" s="47"/>
      <c r="AJE106" s="47"/>
      <c r="AJF106" s="47"/>
      <c r="AJG106" s="47"/>
      <c r="AJH106" s="47"/>
      <c r="AJI106" s="47"/>
      <c r="AJJ106" s="47"/>
      <c r="AJK106" s="47"/>
      <c r="AJL106" s="47"/>
      <c r="AJM106" s="47"/>
      <c r="AJN106" s="47"/>
      <c r="AJO106" s="47"/>
      <c r="AJP106" s="47"/>
      <c r="AJQ106" s="47"/>
      <c r="AJR106" s="47"/>
      <c r="AJS106" s="47"/>
      <c r="AJT106" s="47"/>
      <c r="AJU106" s="47"/>
      <c r="AJV106" s="47"/>
      <c r="AJW106" s="47"/>
      <c r="AJX106" s="47"/>
      <c r="AJY106" s="47"/>
      <c r="AJZ106" s="47"/>
      <c r="AKA106" s="47"/>
      <c r="AKB106" s="47"/>
      <c r="AKC106" s="47"/>
      <c r="AKD106" s="47"/>
      <c r="AKE106" s="47"/>
      <c r="AKF106" s="47"/>
      <c r="AKG106" s="47"/>
      <c r="AKH106" s="47"/>
      <c r="AKI106" s="47"/>
      <c r="AKJ106" s="47"/>
      <c r="AKK106" s="47"/>
      <c r="AKL106" s="47"/>
      <c r="AKM106" s="47"/>
      <c r="AKN106" s="47"/>
      <c r="AKO106" s="47"/>
      <c r="AKP106" s="47"/>
      <c r="AKQ106" s="47"/>
      <c r="AKR106" s="47"/>
      <c r="AKS106" s="47"/>
      <c r="AKT106" s="47"/>
      <c r="AKU106" s="47"/>
      <c r="AKV106" s="47"/>
      <c r="AKW106" s="47"/>
      <c r="AKX106" s="47"/>
      <c r="AKY106" s="47"/>
      <c r="AKZ106" s="47"/>
      <c r="ALA106" s="47"/>
      <c r="ALB106" s="47"/>
      <c r="ALC106" s="47"/>
      <c r="ALD106" s="47"/>
      <c r="ALE106" s="47"/>
      <c r="ALF106" s="47"/>
      <c r="ALG106" s="47"/>
      <c r="ALH106" s="47"/>
      <c r="ALI106" s="47"/>
      <c r="ALJ106" s="47"/>
      <c r="ALK106" s="47"/>
      <c r="ALL106" s="47"/>
      <c r="ALM106" s="47"/>
      <c r="ALN106" s="47"/>
      <c r="ALO106" s="47"/>
      <c r="ALP106" s="47"/>
      <c r="ALQ106" s="47"/>
      <c r="ALR106" s="47"/>
      <c r="ALS106" s="47"/>
      <c r="ALT106" s="47"/>
      <c r="ALU106" s="47"/>
      <c r="ALV106" s="47"/>
      <c r="ALW106" s="47"/>
      <c r="ALX106" s="47"/>
      <c r="ALY106" s="47"/>
      <c r="ALZ106" s="47"/>
      <c r="AMA106" s="47"/>
      <c r="AMB106" s="47"/>
      <c r="AMC106" s="47"/>
      <c r="AMD106" s="47"/>
      <c r="AME106" s="47"/>
      <c r="AMF106" s="47"/>
      <c r="AMG106" s="47"/>
      <c r="AMH106" s="47"/>
      <c r="AMI106" s="47"/>
      <c r="AMJ106" s="47"/>
      <c r="AMK106" s="47"/>
    </row>
    <row r="107" spans="1:1025" s="49" customFormat="1" ht="14.25" customHeight="1">
      <c r="A107" s="11" t="s">
        <v>20</v>
      </c>
      <c r="B107" s="307" t="s">
        <v>116</v>
      </c>
      <c r="C107" s="276"/>
      <c r="D107" s="276"/>
      <c r="E107" s="276"/>
      <c r="F107" s="277"/>
      <c r="G107" s="189">
        <f>ROUND((((G34+G34/3)/12+(G57+G74+G94))*4/12)*0.02,2)</f>
        <v>12.85</v>
      </c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  <c r="IW107" s="48"/>
      <c r="IX107" s="48"/>
      <c r="IY107" s="48"/>
      <c r="IZ107" s="48"/>
      <c r="JA107" s="48"/>
      <c r="JB107" s="48"/>
      <c r="JC107" s="48"/>
      <c r="JD107" s="48"/>
      <c r="JE107" s="48"/>
      <c r="JF107" s="48"/>
      <c r="JG107" s="48"/>
      <c r="JH107" s="48"/>
      <c r="JI107" s="48"/>
      <c r="JJ107" s="48"/>
      <c r="JK107" s="48"/>
      <c r="JL107" s="48"/>
      <c r="JM107" s="48"/>
      <c r="JN107" s="48"/>
      <c r="JO107" s="48"/>
      <c r="JP107" s="48"/>
      <c r="JQ107" s="48"/>
      <c r="JR107" s="48"/>
      <c r="JS107" s="48"/>
      <c r="JT107" s="48"/>
      <c r="JU107" s="48"/>
      <c r="JV107" s="48"/>
      <c r="JW107" s="48"/>
      <c r="JX107" s="48"/>
      <c r="JY107" s="48"/>
      <c r="JZ107" s="48"/>
      <c r="KA107" s="48"/>
      <c r="KB107" s="48"/>
      <c r="KC107" s="48"/>
      <c r="KD107" s="48"/>
      <c r="KE107" s="48"/>
      <c r="KF107" s="48"/>
      <c r="KG107" s="48"/>
      <c r="KH107" s="48"/>
      <c r="KI107" s="48"/>
      <c r="KJ107" s="48"/>
      <c r="KK107" s="48"/>
      <c r="KL107" s="48"/>
      <c r="KM107" s="48"/>
      <c r="KN107" s="48"/>
      <c r="KO107" s="48"/>
      <c r="KP107" s="48"/>
      <c r="KQ107" s="48"/>
      <c r="KR107" s="48"/>
      <c r="KS107" s="48"/>
      <c r="KT107" s="48"/>
      <c r="KU107" s="48"/>
      <c r="KV107" s="48"/>
      <c r="KW107" s="48"/>
      <c r="KX107" s="48"/>
      <c r="KY107" s="48"/>
      <c r="KZ107" s="48"/>
      <c r="LA107" s="48"/>
      <c r="LB107" s="48"/>
      <c r="LC107" s="48"/>
      <c r="LD107" s="48"/>
      <c r="LE107" s="48"/>
      <c r="LF107" s="48"/>
      <c r="LG107" s="48"/>
      <c r="LH107" s="48"/>
      <c r="LI107" s="48"/>
      <c r="LJ107" s="48"/>
      <c r="LK107" s="48"/>
      <c r="LL107" s="48"/>
      <c r="LM107" s="48"/>
      <c r="LN107" s="48"/>
      <c r="LO107" s="48"/>
      <c r="LP107" s="48"/>
      <c r="LQ107" s="48"/>
      <c r="LR107" s="48"/>
      <c r="LS107" s="48"/>
      <c r="LT107" s="48"/>
      <c r="LU107" s="48"/>
      <c r="LV107" s="48"/>
      <c r="LW107" s="48"/>
      <c r="LX107" s="48"/>
      <c r="LY107" s="48"/>
      <c r="LZ107" s="48"/>
      <c r="MA107" s="48"/>
      <c r="MB107" s="48"/>
      <c r="MC107" s="48"/>
      <c r="MD107" s="48"/>
      <c r="ME107" s="48"/>
      <c r="MF107" s="48"/>
      <c r="MG107" s="48"/>
      <c r="MH107" s="48"/>
      <c r="MI107" s="48"/>
      <c r="MJ107" s="48"/>
      <c r="MK107" s="48"/>
      <c r="ML107" s="48"/>
      <c r="MM107" s="48"/>
      <c r="MN107" s="48"/>
      <c r="MO107" s="48"/>
      <c r="MP107" s="48"/>
      <c r="MQ107" s="48"/>
      <c r="MR107" s="48"/>
      <c r="MS107" s="48"/>
      <c r="MT107" s="48"/>
      <c r="MU107" s="48"/>
      <c r="MV107" s="48"/>
      <c r="MW107" s="48"/>
      <c r="MX107" s="48"/>
      <c r="MY107" s="48"/>
      <c r="MZ107" s="48"/>
      <c r="NA107" s="48"/>
      <c r="NB107" s="48"/>
      <c r="NC107" s="48"/>
      <c r="ND107" s="48"/>
      <c r="NE107" s="48"/>
      <c r="NF107" s="48"/>
      <c r="NG107" s="48"/>
      <c r="NH107" s="48"/>
      <c r="NI107" s="48"/>
      <c r="NJ107" s="48"/>
      <c r="NK107" s="48"/>
      <c r="NL107" s="48"/>
      <c r="NM107" s="48"/>
      <c r="NN107" s="48"/>
      <c r="NO107" s="48"/>
      <c r="NP107" s="48"/>
      <c r="NQ107" s="48"/>
      <c r="NR107" s="48"/>
      <c r="NS107" s="48"/>
      <c r="NT107" s="48"/>
      <c r="NU107" s="48"/>
      <c r="NV107" s="48"/>
      <c r="NW107" s="48"/>
      <c r="NX107" s="48"/>
      <c r="NY107" s="48"/>
      <c r="NZ107" s="48"/>
      <c r="OA107" s="48"/>
      <c r="OB107" s="48"/>
      <c r="OC107" s="48"/>
      <c r="OD107" s="48"/>
      <c r="OE107" s="48"/>
      <c r="OF107" s="48"/>
      <c r="OG107" s="48"/>
      <c r="OH107" s="48"/>
      <c r="OI107" s="48"/>
      <c r="OJ107" s="48"/>
      <c r="OK107" s="48"/>
      <c r="OL107" s="48"/>
      <c r="OM107" s="48"/>
      <c r="ON107" s="48"/>
      <c r="OO107" s="48"/>
      <c r="OP107" s="48"/>
      <c r="OQ107" s="48"/>
      <c r="OR107" s="48"/>
      <c r="OS107" s="48"/>
      <c r="OT107" s="48"/>
      <c r="OU107" s="48"/>
      <c r="OV107" s="48"/>
      <c r="OW107" s="48"/>
      <c r="OX107" s="48"/>
      <c r="OY107" s="48"/>
      <c r="OZ107" s="48"/>
      <c r="PA107" s="48"/>
      <c r="PB107" s="48"/>
      <c r="PC107" s="48"/>
      <c r="PD107" s="48"/>
      <c r="PE107" s="48"/>
      <c r="PF107" s="48"/>
      <c r="PG107" s="48"/>
      <c r="PH107" s="48"/>
      <c r="PI107" s="48"/>
      <c r="PJ107" s="48"/>
      <c r="PK107" s="48"/>
      <c r="PL107" s="48"/>
      <c r="PM107" s="48"/>
      <c r="PN107" s="48"/>
      <c r="PO107" s="48"/>
      <c r="PP107" s="48"/>
      <c r="PQ107" s="48"/>
      <c r="PR107" s="48"/>
      <c r="PS107" s="48"/>
      <c r="PT107" s="48"/>
      <c r="PU107" s="48"/>
      <c r="PV107" s="48"/>
      <c r="PW107" s="48"/>
      <c r="PX107" s="48"/>
      <c r="PY107" s="48"/>
      <c r="PZ107" s="48"/>
      <c r="QA107" s="48"/>
      <c r="QB107" s="48"/>
      <c r="QC107" s="48"/>
      <c r="QD107" s="48"/>
      <c r="QE107" s="48"/>
      <c r="QF107" s="48"/>
      <c r="QG107" s="48"/>
      <c r="QH107" s="48"/>
      <c r="QI107" s="48"/>
      <c r="QJ107" s="48"/>
      <c r="QK107" s="48"/>
      <c r="QL107" s="48"/>
      <c r="QM107" s="48"/>
      <c r="QN107" s="48"/>
      <c r="QO107" s="48"/>
      <c r="QP107" s="48"/>
      <c r="QQ107" s="48"/>
      <c r="QR107" s="48"/>
      <c r="QS107" s="48"/>
      <c r="QT107" s="48"/>
      <c r="QU107" s="48"/>
      <c r="QV107" s="48"/>
      <c r="QW107" s="48"/>
      <c r="QX107" s="48"/>
      <c r="QY107" s="48"/>
      <c r="QZ107" s="48"/>
      <c r="RA107" s="48"/>
      <c r="RB107" s="48"/>
      <c r="RC107" s="48"/>
      <c r="RD107" s="48"/>
      <c r="RE107" s="48"/>
      <c r="RF107" s="48"/>
      <c r="RG107" s="48"/>
      <c r="RH107" s="48"/>
      <c r="RI107" s="48"/>
      <c r="RJ107" s="48"/>
      <c r="RK107" s="48"/>
      <c r="RL107" s="48"/>
      <c r="RM107" s="48"/>
      <c r="RN107" s="48"/>
      <c r="RO107" s="48"/>
      <c r="RP107" s="48"/>
      <c r="RQ107" s="48"/>
      <c r="RR107" s="48"/>
      <c r="RS107" s="48"/>
      <c r="RT107" s="48"/>
      <c r="RU107" s="48"/>
      <c r="RV107" s="48"/>
      <c r="RW107" s="48"/>
      <c r="RX107" s="48"/>
      <c r="RY107" s="48"/>
      <c r="RZ107" s="48"/>
      <c r="SA107" s="48"/>
      <c r="SB107" s="48"/>
      <c r="SC107" s="48"/>
      <c r="SD107" s="48"/>
      <c r="SE107" s="48"/>
      <c r="SF107" s="48"/>
      <c r="SG107" s="48"/>
      <c r="SH107" s="48"/>
      <c r="SI107" s="48"/>
      <c r="SJ107" s="48"/>
      <c r="SK107" s="48"/>
      <c r="SL107" s="48"/>
      <c r="SM107" s="48"/>
      <c r="SN107" s="48"/>
      <c r="SO107" s="48"/>
      <c r="SP107" s="48"/>
      <c r="SQ107" s="48"/>
      <c r="SR107" s="48"/>
      <c r="SS107" s="48"/>
      <c r="ST107" s="48"/>
      <c r="SU107" s="48"/>
      <c r="SV107" s="48"/>
      <c r="SW107" s="48"/>
      <c r="SX107" s="48"/>
      <c r="SY107" s="48"/>
      <c r="SZ107" s="48"/>
      <c r="TA107" s="48"/>
      <c r="TB107" s="48"/>
      <c r="TC107" s="48"/>
      <c r="TD107" s="48"/>
      <c r="TE107" s="48"/>
      <c r="TF107" s="48"/>
      <c r="TG107" s="48"/>
      <c r="TH107" s="48"/>
      <c r="TI107" s="48"/>
      <c r="TJ107" s="48"/>
      <c r="TK107" s="48"/>
      <c r="TL107" s="48"/>
      <c r="TM107" s="48"/>
      <c r="TN107" s="48"/>
      <c r="TO107" s="48"/>
      <c r="TP107" s="48"/>
      <c r="TQ107" s="48"/>
      <c r="TR107" s="48"/>
      <c r="TS107" s="48"/>
      <c r="TT107" s="48"/>
      <c r="TU107" s="48"/>
      <c r="TV107" s="48"/>
      <c r="TW107" s="48"/>
      <c r="TX107" s="48"/>
      <c r="TY107" s="48"/>
      <c r="TZ107" s="48"/>
      <c r="UA107" s="48"/>
      <c r="UB107" s="48"/>
      <c r="UC107" s="48"/>
      <c r="UD107" s="48"/>
      <c r="UE107" s="48"/>
      <c r="UF107" s="48"/>
      <c r="UG107" s="48"/>
      <c r="UH107" s="48"/>
      <c r="UI107" s="48"/>
      <c r="UJ107" s="48"/>
      <c r="UK107" s="48"/>
      <c r="UL107" s="48"/>
      <c r="UM107" s="48"/>
      <c r="UN107" s="48"/>
      <c r="UO107" s="48"/>
      <c r="UP107" s="48"/>
      <c r="UQ107" s="48"/>
      <c r="UR107" s="48"/>
      <c r="US107" s="48"/>
      <c r="UT107" s="48"/>
      <c r="UU107" s="48"/>
      <c r="UV107" s="48"/>
      <c r="UW107" s="48"/>
      <c r="UX107" s="48"/>
      <c r="UY107" s="48"/>
      <c r="UZ107" s="48"/>
      <c r="VA107" s="48"/>
      <c r="VB107" s="48"/>
      <c r="VC107" s="48"/>
      <c r="VD107" s="48"/>
      <c r="VE107" s="48"/>
      <c r="VF107" s="48"/>
      <c r="VG107" s="48"/>
      <c r="VH107" s="48"/>
      <c r="VI107" s="48"/>
      <c r="VJ107" s="48"/>
      <c r="VK107" s="48"/>
      <c r="VL107" s="48"/>
      <c r="VM107" s="48"/>
      <c r="VN107" s="48"/>
      <c r="VO107" s="48"/>
      <c r="VP107" s="48"/>
      <c r="VQ107" s="48"/>
      <c r="VR107" s="48"/>
      <c r="VS107" s="48"/>
      <c r="VT107" s="48"/>
      <c r="VU107" s="48"/>
      <c r="VV107" s="48"/>
      <c r="VW107" s="48"/>
      <c r="VX107" s="48"/>
      <c r="VY107" s="48"/>
      <c r="VZ107" s="48"/>
      <c r="WA107" s="48"/>
      <c r="WB107" s="48"/>
      <c r="WC107" s="48"/>
      <c r="WD107" s="48"/>
      <c r="WE107" s="48"/>
      <c r="WF107" s="48"/>
      <c r="WG107" s="48"/>
      <c r="WH107" s="48"/>
      <c r="WI107" s="48"/>
      <c r="WJ107" s="48"/>
      <c r="WK107" s="48"/>
      <c r="WL107" s="48"/>
      <c r="WM107" s="48"/>
      <c r="WN107" s="48"/>
      <c r="WO107" s="48"/>
      <c r="WP107" s="48"/>
      <c r="WQ107" s="48"/>
      <c r="WR107" s="48"/>
      <c r="WS107" s="48"/>
      <c r="WT107" s="48"/>
      <c r="WU107" s="48"/>
      <c r="WV107" s="48"/>
      <c r="WW107" s="48"/>
      <c r="WX107" s="48"/>
      <c r="WY107" s="48"/>
      <c r="WZ107" s="48"/>
      <c r="XA107" s="48"/>
      <c r="XB107" s="48"/>
      <c r="XC107" s="48"/>
      <c r="XD107" s="48"/>
      <c r="XE107" s="48"/>
      <c r="XF107" s="48"/>
      <c r="XG107" s="48"/>
      <c r="XH107" s="48"/>
      <c r="XI107" s="48"/>
      <c r="XJ107" s="48"/>
      <c r="XK107" s="48"/>
      <c r="XL107" s="48"/>
      <c r="XM107" s="48"/>
      <c r="XN107" s="48"/>
      <c r="XO107" s="48"/>
      <c r="XP107" s="48"/>
      <c r="XQ107" s="48"/>
      <c r="XR107" s="48"/>
      <c r="XS107" s="48"/>
      <c r="XT107" s="48"/>
      <c r="XU107" s="48"/>
      <c r="XV107" s="48"/>
      <c r="XW107" s="48"/>
      <c r="XX107" s="48"/>
      <c r="XY107" s="48"/>
      <c r="XZ107" s="48"/>
      <c r="YA107" s="48"/>
      <c r="YB107" s="48"/>
      <c r="YC107" s="48"/>
      <c r="YD107" s="48"/>
      <c r="YE107" s="48"/>
      <c r="YF107" s="48"/>
      <c r="YG107" s="48"/>
      <c r="YH107" s="48"/>
      <c r="YI107" s="48"/>
      <c r="YJ107" s="48"/>
      <c r="YK107" s="48"/>
      <c r="YL107" s="48"/>
      <c r="YM107" s="48"/>
      <c r="YN107" s="48"/>
      <c r="YO107" s="48"/>
      <c r="YP107" s="48"/>
      <c r="YQ107" s="48"/>
      <c r="YR107" s="48"/>
      <c r="YS107" s="48"/>
      <c r="YT107" s="48"/>
      <c r="YU107" s="48"/>
      <c r="YV107" s="48"/>
      <c r="YW107" s="48"/>
      <c r="YX107" s="48"/>
      <c r="YY107" s="48"/>
      <c r="YZ107" s="48"/>
      <c r="ZA107" s="48"/>
      <c r="ZB107" s="48"/>
      <c r="ZC107" s="48"/>
      <c r="ZD107" s="48"/>
      <c r="ZE107" s="48"/>
      <c r="ZF107" s="48"/>
      <c r="ZG107" s="48"/>
      <c r="ZH107" s="48"/>
      <c r="ZI107" s="48"/>
      <c r="ZJ107" s="48"/>
      <c r="ZK107" s="48"/>
      <c r="ZL107" s="48"/>
      <c r="ZM107" s="48"/>
      <c r="ZN107" s="48"/>
      <c r="ZO107" s="48"/>
      <c r="ZP107" s="48"/>
      <c r="ZQ107" s="48"/>
      <c r="ZR107" s="48"/>
      <c r="ZS107" s="48"/>
      <c r="ZT107" s="48"/>
      <c r="ZU107" s="48"/>
      <c r="ZV107" s="48"/>
      <c r="ZW107" s="48"/>
      <c r="ZX107" s="48"/>
      <c r="ZY107" s="48"/>
      <c r="ZZ107" s="48"/>
      <c r="AAA107" s="48"/>
      <c r="AAB107" s="48"/>
      <c r="AAC107" s="48"/>
      <c r="AAD107" s="48"/>
      <c r="AAE107" s="48"/>
      <c r="AAF107" s="48"/>
      <c r="AAG107" s="48"/>
      <c r="AAH107" s="48"/>
      <c r="AAI107" s="48"/>
      <c r="AAJ107" s="48"/>
      <c r="AAK107" s="48"/>
      <c r="AAL107" s="48"/>
      <c r="AAM107" s="48"/>
      <c r="AAN107" s="48"/>
      <c r="AAO107" s="48"/>
      <c r="AAP107" s="48"/>
      <c r="AAQ107" s="48"/>
      <c r="AAR107" s="48"/>
      <c r="AAS107" s="48"/>
      <c r="AAT107" s="48"/>
      <c r="AAU107" s="48"/>
      <c r="AAV107" s="48"/>
      <c r="AAW107" s="48"/>
      <c r="AAX107" s="48"/>
      <c r="AAY107" s="48"/>
      <c r="AAZ107" s="48"/>
      <c r="ABA107" s="48"/>
      <c r="ABB107" s="48"/>
      <c r="ABC107" s="48"/>
      <c r="ABD107" s="48"/>
      <c r="ABE107" s="48"/>
      <c r="ABF107" s="48"/>
      <c r="ABG107" s="48"/>
      <c r="ABH107" s="48"/>
      <c r="ABI107" s="48"/>
      <c r="ABJ107" s="48"/>
      <c r="ABK107" s="48"/>
      <c r="ABL107" s="48"/>
      <c r="ABM107" s="48"/>
      <c r="ABN107" s="48"/>
      <c r="ABO107" s="48"/>
      <c r="ABP107" s="48"/>
      <c r="ABQ107" s="48"/>
      <c r="ABR107" s="48"/>
      <c r="ABS107" s="48"/>
      <c r="ABT107" s="48"/>
      <c r="ABU107" s="48"/>
      <c r="ABV107" s="48"/>
      <c r="ABW107" s="48"/>
      <c r="ABX107" s="48"/>
      <c r="ABY107" s="48"/>
      <c r="ABZ107" s="48"/>
      <c r="ACA107" s="48"/>
      <c r="ACB107" s="48"/>
      <c r="ACC107" s="48"/>
      <c r="ACD107" s="48"/>
      <c r="ACE107" s="48"/>
      <c r="ACF107" s="48"/>
      <c r="ACG107" s="48"/>
      <c r="ACH107" s="48"/>
      <c r="ACI107" s="48"/>
      <c r="ACJ107" s="48"/>
      <c r="ACK107" s="48"/>
      <c r="ACL107" s="48"/>
      <c r="ACM107" s="48"/>
      <c r="ACN107" s="48"/>
      <c r="ACO107" s="48"/>
      <c r="ACP107" s="48"/>
      <c r="ACQ107" s="48"/>
      <c r="ACR107" s="48"/>
      <c r="ACS107" s="48"/>
      <c r="ACT107" s="48"/>
      <c r="ACU107" s="48"/>
      <c r="ACV107" s="48"/>
      <c r="ACW107" s="48"/>
      <c r="ACX107" s="48"/>
      <c r="ACY107" s="48"/>
      <c r="ACZ107" s="48"/>
      <c r="ADA107" s="48"/>
      <c r="ADB107" s="48"/>
      <c r="ADC107" s="48"/>
      <c r="ADD107" s="48"/>
      <c r="ADE107" s="48"/>
      <c r="ADF107" s="48"/>
      <c r="ADG107" s="48"/>
      <c r="ADH107" s="48"/>
      <c r="ADI107" s="48"/>
      <c r="ADJ107" s="48"/>
      <c r="ADK107" s="48"/>
      <c r="ADL107" s="48"/>
      <c r="ADM107" s="48"/>
      <c r="ADN107" s="48"/>
      <c r="ADO107" s="48"/>
      <c r="ADP107" s="48"/>
      <c r="ADQ107" s="48"/>
      <c r="ADR107" s="48"/>
      <c r="ADS107" s="48"/>
      <c r="ADT107" s="48"/>
      <c r="ADU107" s="48"/>
      <c r="ADV107" s="48"/>
      <c r="ADW107" s="48"/>
      <c r="ADX107" s="48"/>
      <c r="ADY107" s="48"/>
      <c r="ADZ107" s="48"/>
      <c r="AEA107" s="48"/>
      <c r="AEB107" s="48"/>
      <c r="AEC107" s="48"/>
      <c r="AED107" s="48"/>
      <c r="AEE107" s="48"/>
      <c r="AEF107" s="48"/>
      <c r="AEG107" s="48"/>
      <c r="AEH107" s="48"/>
      <c r="AEI107" s="48"/>
      <c r="AEJ107" s="48"/>
      <c r="AEK107" s="48"/>
      <c r="AEL107" s="48"/>
      <c r="AEM107" s="48"/>
      <c r="AEN107" s="48"/>
      <c r="AEO107" s="48"/>
      <c r="AEP107" s="48"/>
      <c r="AEQ107" s="48"/>
      <c r="AER107" s="48"/>
      <c r="AES107" s="48"/>
      <c r="AET107" s="48"/>
      <c r="AEU107" s="48"/>
      <c r="AEV107" s="48"/>
      <c r="AEW107" s="48"/>
      <c r="AEX107" s="48"/>
      <c r="AEY107" s="48"/>
      <c r="AEZ107" s="48"/>
      <c r="AFA107" s="48"/>
      <c r="AFB107" s="48"/>
      <c r="AFC107" s="48"/>
      <c r="AFD107" s="48"/>
      <c r="AFE107" s="48"/>
      <c r="AFF107" s="48"/>
      <c r="AFG107" s="48"/>
      <c r="AFH107" s="48"/>
      <c r="AFI107" s="48"/>
      <c r="AFJ107" s="48"/>
      <c r="AFK107" s="48"/>
      <c r="AFL107" s="48"/>
      <c r="AFM107" s="48"/>
      <c r="AFN107" s="48"/>
      <c r="AFO107" s="48"/>
      <c r="AFP107" s="48"/>
      <c r="AFQ107" s="48"/>
      <c r="AFR107" s="48"/>
      <c r="AFS107" s="48"/>
      <c r="AFT107" s="48"/>
      <c r="AFU107" s="48"/>
      <c r="AFV107" s="48"/>
      <c r="AFW107" s="48"/>
      <c r="AFX107" s="48"/>
      <c r="AFY107" s="48"/>
      <c r="AFZ107" s="48"/>
      <c r="AGA107" s="48"/>
      <c r="AGB107" s="48"/>
      <c r="AGC107" s="48"/>
      <c r="AGD107" s="48"/>
      <c r="AGE107" s="48"/>
      <c r="AGF107" s="48"/>
      <c r="AGG107" s="48"/>
      <c r="AGH107" s="48"/>
      <c r="AGI107" s="48"/>
      <c r="AGJ107" s="48"/>
      <c r="AGK107" s="48"/>
      <c r="AGL107" s="48"/>
      <c r="AGM107" s="48"/>
      <c r="AGN107" s="48"/>
      <c r="AGO107" s="48"/>
      <c r="AGP107" s="48"/>
      <c r="AGQ107" s="48"/>
      <c r="AGR107" s="48"/>
      <c r="AGS107" s="48"/>
      <c r="AGT107" s="48"/>
      <c r="AGU107" s="48"/>
      <c r="AGV107" s="48"/>
      <c r="AGW107" s="48"/>
      <c r="AGX107" s="48"/>
      <c r="AGY107" s="48"/>
      <c r="AGZ107" s="48"/>
      <c r="AHA107" s="48"/>
      <c r="AHB107" s="48"/>
      <c r="AHC107" s="48"/>
      <c r="AHD107" s="48"/>
      <c r="AHE107" s="48"/>
      <c r="AHF107" s="48"/>
      <c r="AHG107" s="48"/>
      <c r="AHH107" s="48"/>
      <c r="AHI107" s="48"/>
      <c r="AHJ107" s="48"/>
      <c r="AHK107" s="48"/>
      <c r="AHL107" s="48"/>
      <c r="AHM107" s="48"/>
      <c r="AHN107" s="48"/>
      <c r="AHO107" s="48"/>
      <c r="AHP107" s="48"/>
      <c r="AHQ107" s="48"/>
      <c r="AHR107" s="48"/>
      <c r="AHS107" s="48"/>
      <c r="AHT107" s="48"/>
      <c r="AHU107" s="48"/>
      <c r="AHV107" s="48"/>
      <c r="AHW107" s="48"/>
      <c r="AHX107" s="48"/>
      <c r="AHY107" s="48"/>
      <c r="AHZ107" s="48"/>
      <c r="AIA107" s="48"/>
      <c r="AIB107" s="48"/>
      <c r="AIC107" s="48"/>
      <c r="AID107" s="48"/>
      <c r="AIE107" s="48"/>
      <c r="AIF107" s="48"/>
      <c r="AIG107" s="48"/>
      <c r="AIH107" s="48"/>
      <c r="AII107" s="48"/>
      <c r="AIJ107" s="48"/>
      <c r="AIK107" s="48"/>
      <c r="AIL107" s="48"/>
      <c r="AIM107" s="48"/>
      <c r="AIN107" s="48"/>
      <c r="AIO107" s="48"/>
      <c r="AIP107" s="48"/>
      <c r="AIQ107" s="48"/>
      <c r="AIR107" s="48"/>
      <c r="AIS107" s="48"/>
      <c r="AIT107" s="48"/>
      <c r="AIU107" s="48"/>
      <c r="AIV107" s="48"/>
      <c r="AIW107" s="48"/>
      <c r="AIX107" s="48"/>
      <c r="AIY107" s="48"/>
      <c r="AIZ107" s="48"/>
      <c r="AJA107" s="48"/>
      <c r="AJB107" s="48"/>
      <c r="AJC107" s="48"/>
      <c r="AJD107" s="48"/>
      <c r="AJE107" s="48"/>
      <c r="AJF107" s="48"/>
      <c r="AJG107" s="48"/>
      <c r="AJH107" s="48"/>
      <c r="AJI107" s="48"/>
      <c r="AJJ107" s="48"/>
      <c r="AJK107" s="48"/>
      <c r="AJL107" s="48"/>
      <c r="AJM107" s="48"/>
      <c r="AJN107" s="48"/>
      <c r="AJO107" s="48"/>
      <c r="AJP107" s="48"/>
      <c r="AJQ107" s="48"/>
      <c r="AJR107" s="48"/>
      <c r="AJS107" s="48"/>
      <c r="AJT107" s="48"/>
      <c r="AJU107" s="48"/>
      <c r="AJV107" s="48"/>
      <c r="AJW107" s="48"/>
      <c r="AJX107" s="48"/>
      <c r="AJY107" s="48"/>
      <c r="AJZ107" s="48"/>
      <c r="AKA107" s="48"/>
      <c r="AKB107" s="48"/>
      <c r="AKC107" s="48"/>
      <c r="AKD107" s="48"/>
      <c r="AKE107" s="48"/>
      <c r="AKF107" s="48"/>
      <c r="AKG107" s="48"/>
      <c r="AKH107" s="48"/>
      <c r="AKI107" s="48"/>
      <c r="AKJ107" s="48"/>
      <c r="AKK107" s="48"/>
      <c r="AKL107" s="48"/>
      <c r="AKM107" s="48"/>
      <c r="AKN107" s="48"/>
      <c r="AKO107" s="48"/>
      <c r="AKP107" s="48"/>
      <c r="AKQ107" s="48"/>
      <c r="AKR107" s="48"/>
      <c r="AKS107" s="48"/>
      <c r="AKT107" s="48"/>
      <c r="AKU107" s="48"/>
      <c r="AKV107" s="48"/>
      <c r="AKW107" s="48"/>
      <c r="AKX107" s="48"/>
      <c r="AKY107" s="48"/>
      <c r="AKZ107" s="48"/>
      <c r="ALA107" s="48"/>
      <c r="ALB107" s="48"/>
      <c r="ALC107" s="48"/>
      <c r="ALD107" s="48"/>
      <c r="ALE107" s="48"/>
      <c r="ALF107" s="48"/>
      <c r="ALG107" s="48"/>
      <c r="ALH107" s="48"/>
      <c r="ALI107" s="48"/>
      <c r="ALJ107" s="48"/>
      <c r="ALK107" s="48"/>
      <c r="ALL107" s="48"/>
      <c r="ALM107" s="48"/>
      <c r="ALN107" s="48"/>
      <c r="ALO107" s="48"/>
      <c r="ALP107" s="48"/>
      <c r="ALQ107" s="48"/>
      <c r="ALR107" s="48"/>
      <c r="ALS107" s="48"/>
      <c r="ALT107" s="48"/>
      <c r="ALU107" s="48"/>
      <c r="ALV107" s="48"/>
      <c r="ALW107" s="48"/>
      <c r="ALX107" s="48"/>
      <c r="ALY107" s="48"/>
      <c r="ALZ107" s="48"/>
      <c r="AMA107" s="48"/>
      <c r="AMB107" s="48"/>
      <c r="AMC107" s="48"/>
      <c r="AMD107" s="48"/>
      <c r="AME107" s="48"/>
      <c r="AMF107" s="48"/>
      <c r="AMG107" s="48"/>
      <c r="AMH107" s="48"/>
      <c r="AMI107" s="48"/>
      <c r="AMJ107" s="48"/>
      <c r="AMK107" s="48"/>
    </row>
    <row r="108" spans="1:1025" s="49" customFormat="1" ht="14.25" customHeight="1">
      <c r="A108" s="223" t="s">
        <v>21</v>
      </c>
      <c r="B108" s="314" t="s">
        <v>230</v>
      </c>
      <c r="C108" s="315"/>
      <c r="D108" s="315"/>
      <c r="E108" s="315"/>
      <c r="F108" s="316"/>
      <c r="G108" s="189">
        <f>ROUND(((5/30)/12)*($G$99),2)</f>
        <v>73.34</v>
      </c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  <c r="IP108" s="48"/>
      <c r="IQ108" s="48"/>
      <c r="IR108" s="48"/>
      <c r="IS108" s="48"/>
      <c r="IT108" s="48"/>
      <c r="IU108" s="48"/>
      <c r="IV108" s="48"/>
      <c r="IW108" s="48"/>
      <c r="IX108" s="48"/>
      <c r="IY108" s="48"/>
      <c r="IZ108" s="48"/>
      <c r="JA108" s="48"/>
      <c r="JB108" s="48"/>
      <c r="JC108" s="48"/>
      <c r="JD108" s="48"/>
      <c r="JE108" s="48"/>
      <c r="JF108" s="48"/>
      <c r="JG108" s="48"/>
      <c r="JH108" s="48"/>
      <c r="JI108" s="48"/>
      <c r="JJ108" s="48"/>
      <c r="JK108" s="48"/>
      <c r="JL108" s="48"/>
      <c r="JM108" s="48"/>
      <c r="JN108" s="48"/>
      <c r="JO108" s="48"/>
      <c r="JP108" s="48"/>
      <c r="JQ108" s="48"/>
      <c r="JR108" s="48"/>
      <c r="JS108" s="48"/>
      <c r="JT108" s="48"/>
      <c r="JU108" s="48"/>
      <c r="JV108" s="48"/>
      <c r="JW108" s="48"/>
      <c r="JX108" s="48"/>
      <c r="JY108" s="48"/>
      <c r="JZ108" s="48"/>
      <c r="KA108" s="48"/>
      <c r="KB108" s="48"/>
      <c r="KC108" s="48"/>
      <c r="KD108" s="48"/>
      <c r="KE108" s="48"/>
      <c r="KF108" s="48"/>
      <c r="KG108" s="48"/>
      <c r="KH108" s="48"/>
      <c r="KI108" s="48"/>
      <c r="KJ108" s="48"/>
      <c r="KK108" s="48"/>
      <c r="KL108" s="48"/>
      <c r="KM108" s="48"/>
      <c r="KN108" s="48"/>
      <c r="KO108" s="48"/>
      <c r="KP108" s="48"/>
      <c r="KQ108" s="48"/>
      <c r="KR108" s="48"/>
      <c r="KS108" s="48"/>
      <c r="KT108" s="48"/>
      <c r="KU108" s="48"/>
      <c r="KV108" s="48"/>
      <c r="KW108" s="48"/>
      <c r="KX108" s="48"/>
      <c r="KY108" s="48"/>
      <c r="KZ108" s="48"/>
      <c r="LA108" s="48"/>
      <c r="LB108" s="48"/>
      <c r="LC108" s="48"/>
      <c r="LD108" s="48"/>
      <c r="LE108" s="48"/>
      <c r="LF108" s="48"/>
      <c r="LG108" s="48"/>
      <c r="LH108" s="48"/>
      <c r="LI108" s="48"/>
      <c r="LJ108" s="48"/>
      <c r="LK108" s="48"/>
      <c r="LL108" s="48"/>
      <c r="LM108" s="48"/>
      <c r="LN108" s="48"/>
      <c r="LO108" s="48"/>
      <c r="LP108" s="48"/>
      <c r="LQ108" s="48"/>
      <c r="LR108" s="48"/>
      <c r="LS108" s="48"/>
      <c r="LT108" s="48"/>
      <c r="LU108" s="48"/>
      <c r="LV108" s="48"/>
      <c r="LW108" s="48"/>
      <c r="LX108" s="48"/>
      <c r="LY108" s="48"/>
      <c r="LZ108" s="48"/>
      <c r="MA108" s="48"/>
      <c r="MB108" s="48"/>
      <c r="MC108" s="48"/>
      <c r="MD108" s="48"/>
      <c r="ME108" s="48"/>
      <c r="MF108" s="48"/>
      <c r="MG108" s="48"/>
      <c r="MH108" s="48"/>
      <c r="MI108" s="48"/>
      <c r="MJ108" s="48"/>
      <c r="MK108" s="48"/>
      <c r="ML108" s="48"/>
      <c r="MM108" s="48"/>
      <c r="MN108" s="48"/>
      <c r="MO108" s="48"/>
      <c r="MP108" s="48"/>
      <c r="MQ108" s="48"/>
      <c r="MR108" s="48"/>
      <c r="MS108" s="48"/>
      <c r="MT108" s="48"/>
      <c r="MU108" s="48"/>
      <c r="MV108" s="48"/>
      <c r="MW108" s="48"/>
      <c r="MX108" s="48"/>
      <c r="MY108" s="48"/>
      <c r="MZ108" s="48"/>
      <c r="NA108" s="48"/>
      <c r="NB108" s="48"/>
      <c r="NC108" s="48"/>
      <c r="ND108" s="48"/>
      <c r="NE108" s="48"/>
      <c r="NF108" s="48"/>
      <c r="NG108" s="48"/>
      <c r="NH108" s="48"/>
      <c r="NI108" s="48"/>
      <c r="NJ108" s="48"/>
      <c r="NK108" s="48"/>
      <c r="NL108" s="48"/>
      <c r="NM108" s="48"/>
      <c r="NN108" s="48"/>
      <c r="NO108" s="48"/>
      <c r="NP108" s="48"/>
      <c r="NQ108" s="48"/>
      <c r="NR108" s="48"/>
      <c r="NS108" s="48"/>
      <c r="NT108" s="48"/>
      <c r="NU108" s="48"/>
      <c r="NV108" s="48"/>
      <c r="NW108" s="48"/>
      <c r="NX108" s="48"/>
      <c r="NY108" s="48"/>
      <c r="NZ108" s="48"/>
      <c r="OA108" s="48"/>
      <c r="OB108" s="48"/>
      <c r="OC108" s="48"/>
      <c r="OD108" s="48"/>
      <c r="OE108" s="48"/>
      <c r="OF108" s="48"/>
      <c r="OG108" s="48"/>
      <c r="OH108" s="48"/>
      <c r="OI108" s="48"/>
      <c r="OJ108" s="48"/>
      <c r="OK108" s="48"/>
      <c r="OL108" s="48"/>
      <c r="OM108" s="48"/>
      <c r="ON108" s="48"/>
      <c r="OO108" s="48"/>
      <c r="OP108" s="48"/>
      <c r="OQ108" s="48"/>
      <c r="OR108" s="48"/>
      <c r="OS108" s="48"/>
      <c r="OT108" s="48"/>
      <c r="OU108" s="48"/>
      <c r="OV108" s="48"/>
      <c r="OW108" s="48"/>
      <c r="OX108" s="48"/>
      <c r="OY108" s="48"/>
      <c r="OZ108" s="48"/>
      <c r="PA108" s="48"/>
      <c r="PB108" s="48"/>
      <c r="PC108" s="48"/>
      <c r="PD108" s="48"/>
      <c r="PE108" s="48"/>
      <c r="PF108" s="48"/>
      <c r="PG108" s="48"/>
      <c r="PH108" s="48"/>
      <c r="PI108" s="48"/>
      <c r="PJ108" s="48"/>
      <c r="PK108" s="48"/>
      <c r="PL108" s="48"/>
      <c r="PM108" s="48"/>
      <c r="PN108" s="48"/>
      <c r="PO108" s="48"/>
      <c r="PP108" s="48"/>
      <c r="PQ108" s="48"/>
      <c r="PR108" s="48"/>
      <c r="PS108" s="48"/>
      <c r="PT108" s="48"/>
      <c r="PU108" s="48"/>
      <c r="PV108" s="48"/>
      <c r="PW108" s="48"/>
      <c r="PX108" s="48"/>
      <c r="PY108" s="48"/>
      <c r="PZ108" s="48"/>
      <c r="QA108" s="48"/>
      <c r="QB108" s="48"/>
      <c r="QC108" s="48"/>
      <c r="QD108" s="48"/>
      <c r="QE108" s="48"/>
      <c r="QF108" s="48"/>
      <c r="QG108" s="48"/>
      <c r="QH108" s="48"/>
      <c r="QI108" s="48"/>
      <c r="QJ108" s="48"/>
      <c r="QK108" s="48"/>
      <c r="QL108" s="48"/>
      <c r="QM108" s="48"/>
      <c r="QN108" s="48"/>
      <c r="QO108" s="48"/>
      <c r="QP108" s="48"/>
      <c r="QQ108" s="48"/>
      <c r="QR108" s="48"/>
      <c r="QS108" s="48"/>
      <c r="QT108" s="48"/>
      <c r="QU108" s="48"/>
      <c r="QV108" s="48"/>
      <c r="QW108" s="48"/>
      <c r="QX108" s="48"/>
      <c r="QY108" s="48"/>
      <c r="QZ108" s="48"/>
      <c r="RA108" s="48"/>
      <c r="RB108" s="48"/>
      <c r="RC108" s="48"/>
      <c r="RD108" s="48"/>
      <c r="RE108" s="48"/>
      <c r="RF108" s="48"/>
      <c r="RG108" s="48"/>
      <c r="RH108" s="48"/>
      <c r="RI108" s="48"/>
      <c r="RJ108" s="48"/>
      <c r="RK108" s="48"/>
      <c r="RL108" s="48"/>
      <c r="RM108" s="48"/>
      <c r="RN108" s="48"/>
      <c r="RO108" s="48"/>
      <c r="RP108" s="48"/>
      <c r="RQ108" s="48"/>
      <c r="RR108" s="48"/>
      <c r="RS108" s="48"/>
      <c r="RT108" s="48"/>
      <c r="RU108" s="48"/>
      <c r="RV108" s="48"/>
      <c r="RW108" s="48"/>
      <c r="RX108" s="48"/>
      <c r="RY108" s="48"/>
      <c r="RZ108" s="48"/>
      <c r="SA108" s="48"/>
      <c r="SB108" s="48"/>
      <c r="SC108" s="48"/>
      <c r="SD108" s="48"/>
      <c r="SE108" s="48"/>
      <c r="SF108" s="48"/>
      <c r="SG108" s="48"/>
      <c r="SH108" s="48"/>
      <c r="SI108" s="48"/>
      <c r="SJ108" s="48"/>
      <c r="SK108" s="48"/>
      <c r="SL108" s="48"/>
      <c r="SM108" s="48"/>
      <c r="SN108" s="48"/>
      <c r="SO108" s="48"/>
      <c r="SP108" s="48"/>
      <c r="SQ108" s="48"/>
      <c r="SR108" s="48"/>
      <c r="SS108" s="48"/>
      <c r="ST108" s="48"/>
      <c r="SU108" s="48"/>
      <c r="SV108" s="48"/>
      <c r="SW108" s="48"/>
      <c r="SX108" s="48"/>
      <c r="SY108" s="48"/>
      <c r="SZ108" s="48"/>
      <c r="TA108" s="48"/>
      <c r="TB108" s="48"/>
      <c r="TC108" s="48"/>
      <c r="TD108" s="48"/>
      <c r="TE108" s="48"/>
      <c r="TF108" s="48"/>
      <c r="TG108" s="48"/>
      <c r="TH108" s="48"/>
      <c r="TI108" s="48"/>
      <c r="TJ108" s="48"/>
      <c r="TK108" s="48"/>
      <c r="TL108" s="48"/>
      <c r="TM108" s="48"/>
      <c r="TN108" s="48"/>
      <c r="TO108" s="48"/>
      <c r="TP108" s="48"/>
      <c r="TQ108" s="48"/>
      <c r="TR108" s="48"/>
      <c r="TS108" s="48"/>
      <c r="TT108" s="48"/>
      <c r="TU108" s="48"/>
      <c r="TV108" s="48"/>
      <c r="TW108" s="48"/>
      <c r="TX108" s="48"/>
      <c r="TY108" s="48"/>
      <c r="TZ108" s="48"/>
      <c r="UA108" s="48"/>
      <c r="UB108" s="48"/>
      <c r="UC108" s="48"/>
      <c r="UD108" s="48"/>
      <c r="UE108" s="48"/>
      <c r="UF108" s="48"/>
      <c r="UG108" s="48"/>
      <c r="UH108" s="48"/>
      <c r="UI108" s="48"/>
      <c r="UJ108" s="48"/>
      <c r="UK108" s="48"/>
      <c r="UL108" s="48"/>
      <c r="UM108" s="48"/>
      <c r="UN108" s="48"/>
      <c r="UO108" s="48"/>
      <c r="UP108" s="48"/>
      <c r="UQ108" s="48"/>
      <c r="UR108" s="48"/>
      <c r="US108" s="48"/>
      <c r="UT108" s="48"/>
      <c r="UU108" s="48"/>
      <c r="UV108" s="48"/>
      <c r="UW108" s="48"/>
      <c r="UX108" s="48"/>
      <c r="UY108" s="48"/>
      <c r="UZ108" s="48"/>
      <c r="VA108" s="48"/>
      <c r="VB108" s="48"/>
      <c r="VC108" s="48"/>
      <c r="VD108" s="48"/>
      <c r="VE108" s="48"/>
      <c r="VF108" s="48"/>
      <c r="VG108" s="48"/>
      <c r="VH108" s="48"/>
      <c r="VI108" s="48"/>
      <c r="VJ108" s="48"/>
      <c r="VK108" s="48"/>
      <c r="VL108" s="48"/>
      <c r="VM108" s="48"/>
      <c r="VN108" s="48"/>
      <c r="VO108" s="48"/>
      <c r="VP108" s="48"/>
      <c r="VQ108" s="48"/>
      <c r="VR108" s="48"/>
      <c r="VS108" s="48"/>
      <c r="VT108" s="48"/>
      <c r="VU108" s="48"/>
      <c r="VV108" s="48"/>
      <c r="VW108" s="48"/>
      <c r="VX108" s="48"/>
      <c r="VY108" s="48"/>
      <c r="VZ108" s="48"/>
      <c r="WA108" s="48"/>
      <c r="WB108" s="48"/>
      <c r="WC108" s="48"/>
      <c r="WD108" s="48"/>
      <c r="WE108" s="48"/>
      <c r="WF108" s="48"/>
      <c r="WG108" s="48"/>
      <c r="WH108" s="48"/>
      <c r="WI108" s="48"/>
      <c r="WJ108" s="48"/>
      <c r="WK108" s="48"/>
      <c r="WL108" s="48"/>
      <c r="WM108" s="48"/>
      <c r="WN108" s="48"/>
      <c r="WO108" s="48"/>
      <c r="WP108" s="48"/>
      <c r="WQ108" s="48"/>
      <c r="WR108" s="48"/>
      <c r="WS108" s="48"/>
      <c r="WT108" s="48"/>
      <c r="WU108" s="48"/>
      <c r="WV108" s="48"/>
      <c r="WW108" s="48"/>
      <c r="WX108" s="48"/>
      <c r="WY108" s="48"/>
      <c r="WZ108" s="48"/>
      <c r="XA108" s="48"/>
      <c r="XB108" s="48"/>
      <c r="XC108" s="48"/>
      <c r="XD108" s="48"/>
      <c r="XE108" s="48"/>
      <c r="XF108" s="48"/>
      <c r="XG108" s="48"/>
      <c r="XH108" s="48"/>
      <c r="XI108" s="48"/>
      <c r="XJ108" s="48"/>
      <c r="XK108" s="48"/>
      <c r="XL108" s="48"/>
      <c r="XM108" s="48"/>
      <c r="XN108" s="48"/>
      <c r="XO108" s="48"/>
      <c r="XP108" s="48"/>
      <c r="XQ108" s="48"/>
      <c r="XR108" s="48"/>
      <c r="XS108" s="48"/>
      <c r="XT108" s="48"/>
      <c r="XU108" s="48"/>
      <c r="XV108" s="48"/>
      <c r="XW108" s="48"/>
      <c r="XX108" s="48"/>
      <c r="XY108" s="48"/>
      <c r="XZ108" s="48"/>
      <c r="YA108" s="48"/>
      <c r="YB108" s="48"/>
      <c r="YC108" s="48"/>
      <c r="YD108" s="48"/>
      <c r="YE108" s="48"/>
      <c r="YF108" s="48"/>
      <c r="YG108" s="48"/>
      <c r="YH108" s="48"/>
      <c r="YI108" s="48"/>
      <c r="YJ108" s="48"/>
      <c r="YK108" s="48"/>
      <c r="YL108" s="48"/>
      <c r="YM108" s="48"/>
      <c r="YN108" s="48"/>
      <c r="YO108" s="48"/>
      <c r="YP108" s="48"/>
      <c r="YQ108" s="48"/>
      <c r="YR108" s="48"/>
      <c r="YS108" s="48"/>
      <c r="YT108" s="48"/>
      <c r="YU108" s="48"/>
      <c r="YV108" s="48"/>
      <c r="YW108" s="48"/>
      <c r="YX108" s="48"/>
      <c r="YY108" s="48"/>
      <c r="YZ108" s="48"/>
      <c r="ZA108" s="48"/>
      <c r="ZB108" s="48"/>
      <c r="ZC108" s="48"/>
      <c r="ZD108" s="48"/>
      <c r="ZE108" s="48"/>
      <c r="ZF108" s="48"/>
      <c r="ZG108" s="48"/>
      <c r="ZH108" s="48"/>
      <c r="ZI108" s="48"/>
      <c r="ZJ108" s="48"/>
      <c r="ZK108" s="48"/>
      <c r="ZL108" s="48"/>
      <c r="ZM108" s="48"/>
      <c r="ZN108" s="48"/>
      <c r="ZO108" s="48"/>
      <c r="ZP108" s="48"/>
      <c r="ZQ108" s="48"/>
      <c r="ZR108" s="48"/>
      <c r="ZS108" s="48"/>
      <c r="ZT108" s="48"/>
      <c r="ZU108" s="48"/>
      <c r="ZV108" s="48"/>
      <c r="ZW108" s="48"/>
      <c r="ZX108" s="48"/>
      <c r="ZY108" s="48"/>
      <c r="ZZ108" s="48"/>
      <c r="AAA108" s="48"/>
      <c r="AAB108" s="48"/>
      <c r="AAC108" s="48"/>
      <c r="AAD108" s="48"/>
      <c r="AAE108" s="48"/>
      <c r="AAF108" s="48"/>
      <c r="AAG108" s="48"/>
      <c r="AAH108" s="48"/>
      <c r="AAI108" s="48"/>
      <c r="AAJ108" s="48"/>
      <c r="AAK108" s="48"/>
      <c r="AAL108" s="48"/>
      <c r="AAM108" s="48"/>
      <c r="AAN108" s="48"/>
      <c r="AAO108" s="48"/>
      <c r="AAP108" s="48"/>
      <c r="AAQ108" s="48"/>
      <c r="AAR108" s="48"/>
      <c r="AAS108" s="48"/>
      <c r="AAT108" s="48"/>
      <c r="AAU108" s="48"/>
      <c r="AAV108" s="48"/>
      <c r="AAW108" s="48"/>
      <c r="AAX108" s="48"/>
      <c r="AAY108" s="48"/>
      <c r="AAZ108" s="48"/>
      <c r="ABA108" s="48"/>
      <c r="ABB108" s="48"/>
      <c r="ABC108" s="48"/>
      <c r="ABD108" s="48"/>
      <c r="ABE108" s="48"/>
      <c r="ABF108" s="48"/>
      <c r="ABG108" s="48"/>
      <c r="ABH108" s="48"/>
      <c r="ABI108" s="48"/>
      <c r="ABJ108" s="48"/>
      <c r="ABK108" s="48"/>
      <c r="ABL108" s="48"/>
      <c r="ABM108" s="48"/>
      <c r="ABN108" s="48"/>
      <c r="ABO108" s="48"/>
      <c r="ABP108" s="48"/>
      <c r="ABQ108" s="48"/>
      <c r="ABR108" s="48"/>
      <c r="ABS108" s="48"/>
      <c r="ABT108" s="48"/>
      <c r="ABU108" s="48"/>
      <c r="ABV108" s="48"/>
      <c r="ABW108" s="48"/>
      <c r="ABX108" s="48"/>
      <c r="ABY108" s="48"/>
      <c r="ABZ108" s="48"/>
      <c r="ACA108" s="48"/>
      <c r="ACB108" s="48"/>
      <c r="ACC108" s="48"/>
      <c r="ACD108" s="48"/>
      <c r="ACE108" s="48"/>
      <c r="ACF108" s="48"/>
      <c r="ACG108" s="48"/>
      <c r="ACH108" s="48"/>
      <c r="ACI108" s="48"/>
      <c r="ACJ108" s="48"/>
      <c r="ACK108" s="48"/>
      <c r="ACL108" s="48"/>
      <c r="ACM108" s="48"/>
      <c r="ACN108" s="48"/>
      <c r="ACO108" s="48"/>
      <c r="ACP108" s="48"/>
      <c r="ACQ108" s="48"/>
      <c r="ACR108" s="48"/>
      <c r="ACS108" s="48"/>
      <c r="ACT108" s="48"/>
      <c r="ACU108" s="48"/>
      <c r="ACV108" s="48"/>
      <c r="ACW108" s="48"/>
      <c r="ACX108" s="48"/>
      <c r="ACY108" s="48"/>
      <c r="ACZ108" s="48"/>
      <c r="ADA108" s="48"/>
      <c r="ADB108" s="48"/>
      <c r="ADC108" s="48"/>
      <c r="ADD108" s="48"/>
      <c r="ADE108" s="48"/>
      <c r="ADF108" s="48"/>
      <c r="ADG108" s="48"/>
      <c r="ADH108" s="48"/>
      <c r="ADI108" s="48"/>
      <c r="ADJ108" s="48"/>
      <c r="ADK108" s="48"/>
      <c r="ADL108" s="48"/>
      <c r="ADM108" s="48"/>
      <c r="ADN108" s="48"/>
      <c r="ADO108" s="48"/>
      <c r="ADP108" s="48"/>
      <c r="ADQ108" s="48"/>
      <c r="ADR108" s="48"/>
      <c r="ADS108" s="48"/>
      <c r="ADT108" s="48"/>
      <c r="ADU108" s="48"/>
      <c r="ADV108" s="48"/>
      <c r="ADW108" s="48"/>
      <c r="ADX108" s="48"/>
      <c r="ADY108" s="48"/>
      <c r="ADZ108" s="48"/>
      <c r="AEA108" s="48"/>
      <c r="AEB108" s="48"/>
      <c r="AEC108" s="48"/>
      <c r="AED108" s="48"/>
      <c r="AEE108" s="48"/>
      <c r="AEF108" s="48"/>
      <c r="AEG108" s="48"/>
      <c r="AEH108" s="48"/>
      <c r="AEI108" s="48"/>
      <c r="AEJ108" s="48"/>
      <c r="AEK108" s="48"/>
      <c r="AEL108" s="48"/>
      <c r="AEM108" s="48"/>
      <c r="AEN108" s="48"/>
      <c r="AEO108" s="48"/>
      <c r="AEP108" s="48"/>
      <c r="AEQ108" s="48"/>
      <c r="AER108" s="48"/>
      <c r="AES108" s="48"/>
      <c r="AET108" s="48"/>
      <c r="AEU108" s="48"/>
      <c r="AEV108" s="48"/>
      <c r="AEW108" s="48"/>
      <c r="AEX108" s="48"/>
      <c r="AEY108" s="48"/>
      <c r="AEZ108" s="48"/>
      <c r="AFA108" s="48"/>
      <c r="AFB108" s="48"/>
      <c r="AFC108" s="48"/>
      <c r="AFD108" s="48"/>
      <c r="AFE108" s="48"/>
      <c r="AFF108" s="48"/>
      <c r="AFG108" s="48"/>
      <c r="AFH108" s="48"/>
      <c r="AFI108" s="48"/>
      <c r="AFJ108" s="48"/>
      <c r="AFK108" s="48"/>
      <c r="AFL108" s="48"/>
      <c r="AFM108" s="48"/>
      <c r="AFN108" s="48"/>
      <c r="AFO108" s="48"/>
      <c r="AFP108" s="48"/>
      <c r="AFQ108" s="48"/>
      <c r="AFR108" s="48"/>
      <c r="AFS108" s="48"/>
      <c r="AFT108" s="48"/>
      <c r="AFU108" s="48"/>
      <c r="AFV108" s="48"/>
      <c r="AFW108" s="48"/>
      <c r="AFX108" s="48"/>
      <c r="AFY108" s="48"/>
      <c r="AFZ108" s="48"/>
      <c r="AGA108" s="48"/>
      <c r="AGB108" s="48"/>
      <c r="AGC108" s="48"/>
      <c r="AGD108" s="48"/>
      <c r="AGE108" s="48"/>
      <c r="AGF108" s="48"/>
      <c r="AGG108" s="48"/>
      <c r="AGH108" s="48"/>
      <c r="AGI108" s="48"/>
      <c r="AGJ108" s="48"/>
      <c r="AGK108" s="48"/>
      <c r="AGL108" s="48"/>
      <c r="AGM108" s="48"/>
      <c r="AGN108" s="48"/>
      <c r="AGO108" s="48"/>
      <c r="AGP108" s="48"/>
      <c r="AGQ108" s="48"/>
      <c r="AGR108" s="48"/>
      <c r="AGS108" s="48"/>
      <c r="AGT108" s="48"/>
      <c r="AGU108" s="48"/>
      <c r="AGV108" s="48"/>
      <c r="AGW108" s="48"/>
      <c r="AGX108" s="48"/>
      <c r="AGY108" s="48"/>
      <c r="AGZ108" s="48"/>
      <c r="AHA108" s="48"/>
      <c r="AHB108" s="48"/>
      <c r="AHC108" s="48"/>
      <c r="AHD108" s="48"/>
      <c r="AHE108" s="48"/>
      <c r="AHF108" s="48"/>
      <c r="AHG108" s="48"/>
      <c r="AHH108" s="48"/>
      <c r="AHI108" s="48"/>
      <c r="AHJ108" s="48"/>
      <c r="AHK108" s="48"/>
      <c r="AHL108" s="48"/>
      <c r="AHM108" s="48"/>
      <c r="AHN108" s="48"/>
      <c r="AHO108" s="48"/>
      <c r="AHP108" s="48"/>
      <c r="AHQ108" s="48"/>
      <c r="AHR108" s="48"/>
      <c r="AHS108" s="48"/>
      <c r="AHT108" s="48"/>
      <c r="AHU108" s="48"/>
      <c r="AHV108" s="48"/>
      <c r="AHW108" s="48"/>
      <c r="AHX108" s="48"/>
      <c r="AHY108" s="48"/>
      <c r="AHZ108" s="48"/>
      <c r="AIA108" s="48"/>
      <c r="AIB108" s="48"/>
      <c r="AIC108" s="48"/>
      <c r="AID108" s="48"/>
      <c r="AIE108" s="48"/>
      <c r="AIF108" s="48"/>
      <c r="AIG108" s="48"/>
      <c r="AIH108" s="48"/>
      <c r="AII108" s="48"/>
      <c r="AIJ108" s="48"/>
      <c r="AIK108" s="48"/>
      <c r="AIL108" s="48"/>
      <c r="AIM108" s="48"/>
      <c r="AIN108" s="48"/>
      <c r="AIO108" s="48"/>
      <c r="AIP108" s="48"/>
      <c r="AIQ108" s="48"/>
      <c r="AIR108" s="48"/>
      <c r="AIS108" s="48"/>
      <c r="AIT108" s="48"/>
      <c r="AIU108" s="48"/>
      <c r="AIV108" s="48"/>
      <c r="AIW108" s="48"/>
      <c r="AIX108" s="48"/>
      <c r="AIY108" s="48"/>
      <c r="AIZ108" s="48"/>
      <c r="AJA108" s="48"/>
      <c r="AJB108" s="48"/>
      <c r="AJC108" s="48"/>
      <c r="AJD108" s="48"/>
      <c r="AJE108" s="48"/>
      <c r="AJF108" s="48"/>
      <c r="AJG108" s="48"/>
      <c r="AJH108" s="48"/>
      <c r="AJI108" s="48"/>
      <c r="AJJ108" s="48"/>
      <c r="AJK108" s="48"/>
      <c r="AJL108" s="48"/>
      <c r="AJM108" s="48"/>
      <c r="AJN108" s="48"/>
      <c r="AJO108" s="48"/>
      <c r="AJP108" s="48"/>
      <c r="AJQ108" s="48"/>
      <c r="AJR108" s="48"/>
      <c r="AJS108" s="48"/>
      <c r="AJT108" s="48"/>
      <c r="AJU108" s="48"/>
      <c r="AJV108" s="48"/>
      <c r="AJW108" s="48"/>
      <c r="AJX108" s="48"/>
      <c r="AJY108" s="48"/>
      <c r="AJZ108" s="48"/>
      <c r="AKA108" s="48"/>
      <c r="AKB108" s="48"/>
      <c r="AKC108" s="48"/>
      <c r="AKD108" s="48"/>
      <c r="AKE108" s="48"/>
      <c r="AKF108" s="48"/>
      <c r="AKG108" s="48"/>
      <c r="AKH108" s="48"/>
      <c r="AKI108" s="48"/>
      <c r="AKJ108" s="48"/>
      <c r="AKK108" s="48"/>
      <c r="AKL108" s="48"/>
      <c r="AKM108" s="48"/>
      <c r="AKN108" s="48"/>
      <c r="AKO108" s="48"/>
      <c r="AKP108" s="48"/>
      <c r="AKQ108" s="48"/>
      <c r="AKR108" s="48"/>
      <c r="AKS108" s="48"/>
      <c r="AKT108" s="48"/>
      <c r="AKU108" s="48"/>
      <c r="AKV108" s="48"/>
      <c r="AKW108" s="48"/>
      <c r="AKX108" s="48"/>
      <c r="AKY108" s="48"/>
      <c r="AKZ108" s="48"/>
      <c r="ALA108" s="48"/>
      <c r="ALB108" s="48"/>
      <c r="ALC108" s="48"/>
      <c r="ALD108" s="48"/>
      <c r="ALE108" s="48"/>
      <c r="ALF108" s="48"/>
      <c r="ALG108" s="48"/>
      <c r="ALH108" s="48"/>
      <c r="ALI108" s="48"/>
      <c r="ALJ108" s="48"/>
      <c r="ALK108" s="48"/>
      <c r="ALL108" s="48"/>
      <c r="ALM108" s="48"/>
      <c r="ALN108" s="48"/>
      <c r="ALO108" s="48"/>
      <c r="ALP108" s="48"/>
      <c r="ALQ108" s="48"/>
      <c r="ALR108" s="48"/>
      <c r="ALS108" s="48"/>
      <c r="ALT108" s="48"/>
      <c r="ALU108" s="48"/>
      <c r="ALV108" s="48"/>
      <c r="ALW108" s="48"/>
      <c r="ALX108" s="48"/>
      <c r="ALY108" s="48"/>
      <c r="ALZ108" s="48"/>
      <c r="AMA108" s="48"/>
      <c r="AMB108" s="48"/>
      <c r="AMC108" s="48"/>
      <c r="AMD108" s="48"/>
      <c r="AME108" s="48"/>
      <c r="AMF108" s="48"/>
      <c r="AMG108" s="48"/>
      <c r="AMH108" s="48"/>
      <c r="AMI108" s="48"/>
      <c r="AMJ108" s="48"/>
      <c r="AMK108" s="48"/>
    </row>
    <row r="109" spans="1:1025" s="45" customFormat="1" ht="15.75" customHeight="1">
      <c r="A109" s="476" t="s">
        <v>117</v>
      </c>
      <c r="B109" s="476"/>
      <c r="C109" s="476"/>
      <c r="D109" s="476"/>
      <c r="E109" s="476"/>
      <c r="F109" s="476"/>
      <c r="G109" s="125">
        <f>SUM(G103:G108)</f>
        <v>543.69000000000005</v>
      </c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47"/>
      <c r="ET109" s="47"/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7"/>
      <c r="FK109" s="47"/>
      <c r="FL109" s="47"/>
      <c r="FM109" s="47"/>
      <c r="FN109" s="47"/>
      <c r="FO109" s="47"/>
      <c r="FP109" s="47"/>
      <c r="FQ109" s="47"/>
      <c r="FR109" s="47"/>
      <c r="FS109" s="47"/>
      <c r="FT109" s="47"/>
      <c r="FU109" s="47"/>
      <c r="FV109" s="47"/>
      <c r="FW109" s="47"/>
      <c r="FX109" s="47"/>
      <c r="FY109" s="47"/>
      <c r="FZ109" s="47"/>
      <c r="GA109" s="47"/>
      <c r="GB109" s="47"/>
      <c r="GC109" s="47"/>
      <c r="GD109" s="47"/>
      <c r="GE109" s="47"/>
      <c r="GF109" s="47"/>
      <c r="GG109" s="47"/>
      <c r="GH109" s="47"/>
      <c r="GI109" s="47"/>
      <c r="GJ109" s="47"/>
      <c r="GK109" s="47"/>
      <c r="GL109" s="47"/>
      <c r="GM109" s="47"/>
      <c r="GN109" s="47"/>
      <c r="GO109" s="47"/>
      <c r="GP109" s="47"/>
      <c r="GQ109" s="47"/>
      <c r="GR109" s="47"/>
      <c r="GS109" s="47"/>
      <c r="GT109" s="47"/>
      <c r="GU109" s="47"/>
      <c r="GV109" s="47"/>
      <c r="GW109" s="47"/>
      <c r="GX109" s="47"/>
      <c r="GY109" s="47"/>
      <c r="GZ109" s="47"/>
      <c r="HA109" s="47"/>
      <c r="HB109" s="47"/>
      <c r="HC109" s="47"/>
      <c r="HD109" s="47"/>
      <c r="HE109" s="47"/>
      <c r="HF109" s="47"/>
      <c r="HG109" s="47"/>
      <c r="HH109" s="47"/>
      <c r="HI109" s="47"/>
      <c r="HJ109" s="47"/>
      <c r="HK109" s="47"/>
      <c r="HL109" s="47"/>
      <c r="HM109" s="47"/>
      <c r="HN109" s="47"/>
      <c r="HO109" s="47"/>
      <c r="HP109" s="47"/>
      <c r="HQ109" s="47"/>
      <c r="HR109" s="47"/>
      <c r="HS109" s="47"/>
      <c r="HT109" s="47"/>
      <c r="HU109" s="47"/>
      <c r="HV109" s="47"/>
      <c r="HW109" s="47"/>
      <c r="HX109" s="47"/>
      <c r="HY109" s="47"/>
      <c r="HZ109" s="47"/>
      <c r="IA109" s="47"/>
      <c r="IB109" s="47"/>
      <c r="IC109" s="47"/>
      <c r="ID109" s="47"/>
      <c r="IE109" s="47"/>
      <c r="IF109" s="47"/>
      <c r="IG109" s="47"/>
      <c r="IH109" s="47"/>
      <c r="II109" s="47"/>
      <c r="IJ109" s="47"/>
      <c r="IK109" s="47"/>
      <c r="IL109" s="47"/>
      <c r="IM109" s="47"/>
      <c r="IN109" s="47"/>
      <c r="IO109" s="47"/>
      <c r="IP109" s="47"/>
      <c r="IQ109" s="47"/>
      <c r="IR109" s="47"/>
      <c r="IS109" s="47"/>
      <c r="IT109" s="47"/>
      <c r="IU109" s="47"/>
      <c r="IV109" s="47"/>
      <c r="IW109" s="47"/>
      <c r="IX109" s="47"/>
      <c r="IY109" s="47"/>
      <c r="IZ109" s="47"/>
      <c r="JA109" s="47"/>
      <c r="JB109" s="47"/>
      <c r="JC109" s="47"/>
      <c r="JD109" s="47"/>
      <c r="JE109" s="47"/>
      <c r="JF109" s="47"/>
      <c r="JG109" s="47"/>
      <c r="JH109" s="47"/>
      <c r="JI109" s="47"/>
      <c r="JJ109" s="47"/>
      <c r="JK109" s="47"/>
      <c r="JL109" s="47"/>
      <c r="JM109" s="47"/>
      <c r="JN109" s="47"/>
      <c r="JO109" s="47"/>
      <c r="JP109" s="47"/>
      <c r="JQ109" s="47"/>
      <c r="JR109" s="47"/>
      <c r="JS109" s="47"/>
      <c r="JT109" s="47"/>
      <c r="JU109" s="47"/>
      <c r="JV109" s="47"/>
      <c r="JW109" s="47"/>
      <c r="JX109" s="47"/>
      <c r="JY109" s="47"/>
      <c r="JZ109" s="47"/>
      <c r="KA109" s="47"/>
      <c r="KB109" s="47"/>
      <c r="KC109" s="47"/>
      <c r="KD109" s="47"/>
      <c r="KE109" s="47"/>
      <c r="KF109" s="47"/>
      <c r="KG109" s="47"/>
      <c r="KH109" s="47"/>
      <c r="KI109" s="47"/>
      <c r="KJ109" s="47"/>
      <c r="KK109" s="47"/>
      <c r="KL109" s="47"/>
      <c r="KM109" s="47"/>
      <c r="KN109" s="47"/>
      <c r="KO109" s="47"/>
      <c r="KP109" s="47"/>
      <c r="KQ109" s="47"/>
      <c r="KR109" s="47"/>
      <c r="KS109" s="47"/>
      <c r="KT109" s="47"/>
      <c r="KU109" s="47"/>
      <c r="KV109" s="47"/>
      <c r="KW109" s="47"/>
      <c r="KX109" s="47"/>
      <c r="KY109" s="47"/>
      <c r="KZ109" s="47"/>
      <c r="LA109" s="47"/>
      <c r="LB109" s="47"/>
      <c r="LC109" s="47"/>
      <c r="LD109" s="47"/>
      <c r="LE109" s="47"/>
      <c r="LF109" s="47"/>
      <c r="LG109" s="47"/>
      <c r="LH109" s="47"/>
      <c r="LI109" s="47"/>
      <c r="LJ109" s="47"/>
      <c r="LK109" s="47"/>
      <c r="LL109" s="47"/>
      <c r="LM109" s="47"/>
      <c r="LN109" s="47"/>
      <c r="LO109" s="47"/>
      <c r="LP109" s="47"/>
      <c r="LQ109" s="47"/>
      <c r="LR109" s="47"/>
      <c r="LS109" s="47"/>
      <c r="LT109" s="47"/>
      <c r="LU109" s="47"/>
      <c r="LV109" s="47"/>
      <c r="LW109" s="47"/>
      <c r="LX109" s="47"/>
      <c r="LY109" s="47"/>
      <c r="LZ109" s="47"/>
      <c r="MA109" s="47"/>
      <c r="MB109" s="47"/>
      <c r="MC109" s="47"/>
      <c r="MD109" s="47"/>
      <c r="ME109" s="47"/>
      <c r="MF109" s="47"/>
      <c r="MG109" s="47"/>
      <c r="MH109" s="47"/>
      <c r="MI109" s="47"/>
      <c r="MJ109" s="47"/>
      <c r="MK109" s="47"/>
      <c r="ML109" s="47"/>
      <c r="MM109" s="47"/>
      <c r="MN109" s="47"/>
      <c r="MO109" s="47"/>
      <c r="MP109" s="47"/>
      <c r="MQ109" s="47"/>
      <c r="MR109" s="47"/>
      <c r="MS109" s="47"/>
      <c r="MT109" s="47"/>
      <c r="MU109" s="47"/>
      <c r="MV109" s="47"/>
      <c r="MW109" s="47"/>
      <c r="MX109" s="47"/>
      <c r="MY109" s="47"/>
      <c r="MZ109" s="47"/>
      <c r="NA109" s="47"/>
      <c r="NB109" s="47"/>
      <c r="NC109" s="47"/>
      <c r="ND109" s="47"/>
      <c r="NE109" s="47"/>
      <c r="NF109" s="47"/>
      <c r="NG109" s="47"/>
      <c r="NH109" s="47"/>
      <c r="NI109" s="47"/>
      <c r="NJ109" s="47"/>
      <c r="NK109" s="47"/>
      <c r="NL109" s="47"/>
      <c r="NM109" s="47"/>
      <c r="NN109" s="47"/>
      <c r="NO109" s="47"/>
      <c r="NP109" s="47"/>
      <c r="NQ109" s="47"/>
      <c r="NR109" s="47"/>
      <c r="NS109" s="47"/>
      <c r="NT109" s="47"/>
      <c r="NU109" s="47"/>
      <c r="NV109" s="47"/>
      <c r="NW109" s="47"/>
      <c r="NX109" s="47"/>
      <c r="NY109" s="47"/>
      <c r="NZ109" s="47"/>
      <c r="OA109" s="47"/>
      <c r="OB109" s="47"/>
      <c r="OC109" s="47"/>
      <c r="OD109" s="47"/>
      <c r="OE109" s="47"/>
      <c r="OF109" s="47"/>
      <c r="OG109" s="47"/>
      <c r="OH109" s="47"/>
      <c r="OI109" s="47"/>
      <c r="OJ109" s="47"/>
      <c r="OK109" s="47"/>
      <c r="OL109" s="47"/>
      <c r="OM109" s="47"/>
      <c r="ON109" s="47"/>
      <c r="OO109" s="47"/>
      <c r="OP109" s="47"/>
      <c r="OQ109" s="47"/>
      <c r="OR109" s="47"/>
      <c r="OS109" s="47"/>
      <c r="OT109" s="47"/>
      <c r="OU109" s="47"/>
      <c r="OV109" s="47"/>
      <c r="OW109" s="47"/>
      <c r="OX109" s="47"/>
      <c r="OY109" s="47"/>
      <c r="OZ109" s="47"/>
      <c r="PA109" s="47"/>
      <c r="PB109" s="47"/>
      <c r="PC109" s="47"/>
      <c r="PD109" s="47"/>
      <c r="PE109" s="47"/>
      <c r="PF109" s="47"/>
      <c r="PG109" s="47"/>
      <c r="PH109" s="47"/>
      <c r="PI109" s="47"/>
      <c r="PJ109" s="47"/>
      <c r="PK109" s="47"/>
      <c r="PL109" s="47"/>
      <c r="PM109" s="47"/>
      <c r="PN109" s="47"/>
      <c r="PO109" s="47"/>
      <c r="PP109" s="47"/>
      <c r="PQ109" s="47"/>
      <c r="PR109" s="47"/>
      <c r="PS109" s="47"/>
      <c r="PT109" s="47"/>
      <c r="PU109" s="47"/>
      <c r="PV109" s="47"/>
      <c r="PW109" s="47"/>
      <c r="PX109" s="47"/>
      <c r="PY109" s="47"/>
      <c r="PZ109" s="47"/>
      <c r="QA109" s="47"/>
      <c r="QB109" s="47"/>
      <c r="QC109" s="47"/>
      <c r="QD109" s="47"/>
      <c r="QE109" s="47"/>
      <c r="QF109" s="47"/>
      <c r="QG109" s="47"/>
      <c r="QH109" s="47"/>
      <c r="QI109" s="47"/>
      <c r="QJ109" s="47"/>
      <c r="QK109" s="47"/>
      <c r="QL109" s="47"/>
      <c r="QM109" s="47"/>
      <c r="QN109" s="47"/>
      <c r="QO109" s="47"/>
      <c r="QP109" s="47"/>
      <c r="QQ109" s="47"/>
      <c r="QR109" s="47"/>
      <c r="QS109" s="47"/>
      <c r="QT109" s="47"/>
      <c r="QU109" s="47"/>
      <c r="QV109" s="47"/>
      <c r="QW109" s="47"/>
      <c r="QX109" s="47"/>
      <c r="QY109" s="47"/>
      <c r="QZ109" s="47"/>
      <c r="RA109" s="47"/>
      <c r="RB109" s="47"/>
      <c r="RC109" s="47"/>
      <c r="RD109" s="47"/>
      <c r="RE109" s="47"/>
      <c r="RF109" s="47"/>
      <c r="RG109" s="47"/>
      <c r="RH109" s="47"/>
      <c r="RI109" s="47"/>
      <c r="RJ109" s="47"/>
      <c r="RK109" s="47"/>
      <c r="RL109" s="47"/>
      <c r="RM109" s="47"/>
      <c r="RN109" s="47"/>
      <c r="RO109" s="47"/>
      <c r="RP109" s="47"/>
      <c r="RQ109" s="47"/>
      <c r="RR109" s="47"/>
      <c r="RS109" s="47"/>
      <c r="RT109" s="47"/>
      <c r="RU109" s="47"/>
      <c r="RV109" s="47"/>
      <c r="RW109" s="47"/>
      <c r="RX109" s="47"/>
      <c r="RY109" s="47"/>
      <c r="RZ109" s="47"/>
      <c r="SA109" s="47"/>
      <c r="SB109" s="47"/>
      <c r="SC109" s="47"/>
      <c r="SD109" s="47"/>
      <c r="SE109" s="47"/>
      <c r="SF109" s="47"/>
      <c r="SG109" s="47"/>
      <c r="SH109" s="47"/>
      <c r="SI109" s="47"/>
      <c r="SJ109" s="47"/>
      <c r="SK109" s="47"/>
      <c r="SL109" s="47"/>
      <c r="SM109" s="47"/>
      <c r="SN109" s="47"/>
      <c r="SO109" s="47"/>
      <c r="SP109" s="47"/>
      <c r="SQ109" s="47"/>
      <c r="SR109" s="47"/>
      <c r="SS109" s="47"/>
      <c r="ST109" s="47"/>
      <c r="SU109" s="47"/>
      <c r="SV109" s="47"/>
      <c r="SW109" s="47"/>
      <c r="SX109" s="47"/>
      <c r="SY109" s="47"/>
      <c r="SZ109" s="47"/>
      <c r="TA109" s="47"/>
      <c r="TB109" s="47"/>
      <c r="TC109" s="47"/>
      <c r="TD109" s="47"/>
      <c r="TE109" s="47"/>
      <c r="TF109" s="47"/>
      <c r="TG109" s="47"/>
      <c r="TH109" s="47"/>
      <c r="TI109" s="47"/>
      <c r="TJ109" s="47"/>
      <c r="TK109" s="47"/>
      <c r="TL109" s="47"/>
      <c r="TM109" s="47"/>
      <c r="TN109" s="47"/>
      <c r="TO109" s="47"/>
      <c r="TP109" s="47"/>
      <c r="TQ109" s="47"/>
      <c r="TR109" s="47"/>
      <c r="TS109" s="47"/>
      <c r="TT109" s="47"/>
      <c r="TU109" s="47"/>
      <c r="TV109" s="47"/>
      <c r="TW109" s="47"/>
      <c r="TX109" s="47"/>
      <c r="TY109" s="47"/>
      <c r="TZ109" s="47"/>
      <c r="UA109" s="47"/>
      <c r="UB109" s="47"/>
      <c r="UC109" s="47"/>
      <c r="UD109" s="47"/>
      <c r="UE109" s="47"/>
      <c r="UF109" s="47"/>
      <c r="UG109" s="47"/>
      <c r="UH109" s="47"/>
      <c r="UI109" s="47"/>
      <c r="UJ109" s="47"/>
      <c r="UK109" s="47"/>
      <c r="UL109" s="47"/>
      <c r="UM109" s="47"/>
      <c r="UN109" s="47"/>
      <c r="UO109" s="47"/>
      <c r="UP109" s="47"/>
      <c r="UQ109" s="47"/>
      <c r="UR109" s="47"/>
      <c r="US109" s="47"/>
      <c r="UT109" s="47"/>
      <c r="UU109" s="47"/>
      <c r="UV109" s="47"/>
      <c r="UW109" s="47"/>
      <c r="UX109" s="47"/>
      <c r="UY109" s="47"/>
      <c r="UZ109" s="47"/>
      <c r="VA109" s="47"/>
      <c r="VB109" s="47"/>
      <c r="VC109" s="47"/>
      <c r="VD109" s="47"/>
      <c r="VE109" s="47"/>
      <c r="VF109" s="47"/>
      <c r="VG109" s="47"/>
      <c r="VH109" s="47"/>
      <c r="VI109" s="47"/>
      <c r="VJ109" s="47"/>
      <c r="VK109" s="47"/>
      <c r="VL109" s="47"/>
      <c r="VM109" s="47"/>
      <c r="VN109" s="47"/>
      <c r="VO109" s="47"/>
      <c r="VP109" s="47"/>
      <c r="VQ109" s="47"/>
      <c r="VR109" s="47"/>
      <c r="VS109" s="47"/>
      <c r="VT109" s="47"/>
      <c r="VU109" s="47"/>
      <c r="VV109" s="47"/>
      <c r="VW109" s="47"/>
      <c r="VX109" s="47"/>
      <c r="VY109" s="47"/>
      <c r="VZ109" s="47"/>
      <c r="WA109" s="47"/>
      <c r="WB109" s="47"/>
      <c r="WC109" s="47"/>
      <c r="WD109" s="47"/>
      <c r="WE109" s="47"/>
      <c r="WF109" s="47"/>
      <c r="WG109" s="47"/>
      <c r="WH109" s="47"/>
      <c r="WI109" s="47"/>
      <c r="WJ109" s="47"/>
      <c r="WK109" s="47"/>
      <c r="WL109" s="47"/>
      <c r="WM109" s="47"/>
      <c r="WN109" s="47"/>
      <c r="WO109" s="47"/>
      <c r="WP109" s="47"/>
      <c r="WQ109" s="47"/>
      <c r="WR109" s="47"/>
      <c r="WS109" s="47"/>
      <c r="WT109" s="47"/>
      <c r="WU109" s="47"/>
      <c r="WV109" s="47"/>
      <c r="WW109" s="47"/>
      <c r="WX109" s="47"/>
      <c r="WY109" s="47"/>
      <c r="WZ109" s="47"/>
      <c r="XA109" s="47"/>
      <c r="XB109" s="47"/>
      <c r="XC109" s="47"/>
      <c r="XD109" s="47"/>
      <c r="XE109" s="47"/>
      <c r="XF109" s="47"/>
      <c r="XG109" s="47"/>
      <c r="XH109" s="47"/>
      <c r="XI109" s="47"/>
      <c r="XJ109" s="47"/>
      <c r="XK109" s="47"/>
      <c r="XL109" s="47"/>
      <c r="XM109" s="47"/>
      <c r="XN109" s="47"/>
      <c r="XO109" s="47"/>
      <c r="XP109" s="47"/>
      <c r="XQ109" s="47"/>
      <c r="XR109" s="47"/>
      <c r="XS109" s="47"/>
      <c r="XT109" s="47"/>
      <c r="XU109" s="47"/>
      <c r="XV109" s="47"/>
      <c r="XW109" s="47"/>
      <c r="XX109" s="47"/>
      <c r="XY109" s="47"/>
      <c r="XZ109" s="47"/>
      <c r="YA109" s="47"/>
      <c r="YB109" s="47"/>
      <c r="YC109" s="47"/>
      <c r="YD109" s="47"/>
      <c r="YE109" s="47"/>
      <c r="YF109" s="47"/>
      <c r="YG109" s="47"/>
      <c r="YH109" s="47"/>
      <c r="YI109" s="47"/>
      <c r="YJ109" s="47"/>
      <c r="YK109" s="47"/>
      <c r="YL109" s="47"/>
      <c r="YM109" s="47"/>
      <c r="YN109" s="47"/>
      <c r="YO109" s="47"/>
      <c r="YP109" s="47"/>
      <c r="YQ109" s="47"/>
      <c r="YR109" s="47"/>
      <c r="YS109" s="47"/>
      <c r="YT109" s="47"/>
      <c r="YU109" s="47"/>
      <c r="YV109" s="47"/>
      <c r="YW109" s="47"/>
      <c r="YX109" s="47"/>
      <c r="YY109" s="47"/>
      <c r="YZ109" s="47"/>
      <c r="ZA109" s="47"/>
      <c r="ZB109" s="47"/>
      <c r="ZC109" s="47"/>
      <c r="ZD109" s="47"/>
      <c r="ZE109" s="47"/>
      <c r="ZF109" s="47"/>
      <c r="ZG109" s="47"/>
      <c r="ZH109" s="47"/>
      <c r="ZI109" s="47"/>
      <c r="ZJ109" s="47"/>
      <c r="ZK109" s="47"/>
      <c r="ZL109" s="47"/>
      <c r="ZM109" s="47"/>
      <c r="ZN109" s="47"/>
      <c r="ZO109" s="47"/>
      <c r="ZP109" s="47"/>
      <c r="ZQ109" s="47"/>
      <c r="ZR109" s="47"/>
      <c r="ZS109" s="47"/>
      <c r="ZT109" s="47"/>
      <c r="ZU109" s="47"/>
      <c r="ZV109" s="47"/>
      <c r="ZW109" s="47"/>
      <c r="ZX109" s="47"/>
      <c r="ZY109" s="47"/>
      <c r="ZZ109" s="47"/>
      <c r="AAA109" s="47"/>
      <c r="AAB109" s="47"/>
      <c r="AAC109" s="47"/>
      <c r="AAD109" s="47"/>
      <c r="AAE109" s="47"/>
      <c r="AAF109" s="47"/>
      <c r="AAG109" s="47"/>
      <c r="AAH109" s="47"/>
      <c r="AAI109" s="47"/>
      <c r="AAJ109" s="47"/>
      <c r="AAK109" s="47"/>
      <c r="AAL109" s="47"/>
      <c r="AAM109" s="47"/>
      <c r="AAN109" s="47"/>
      <c r="AAO109" s="47"/>
      <c r="AAP109" s="47"/>
      <c r="AAQ109" s="47"/>
      <c r="AAR109" s="47"/>
      <c r="AAS109" s="47"/>
      <c r="AAT109" s="47"/>
      <c r="AAU109" s="47"/>
      <c r="AAV109" s="47"/>
      <c r="AAW109" s="47"/>
      <c r="AAX109" s="47"/>
      <c r="AAY109" s="47"/>
      <c r="AAZ109" s="47"/>
      <c r="ABA109" s="47"/>
      <c r="ABB109" s="47"/>
      <c r="ABC109" s="47"/>
      <c r="ABD109" s="47"/>
      <c r="ABE109" s="47"/>
      <c r="ABF109" s="47"/>
      <c r="ABG109" s="47"/>
      <c r="ABH109" s="47"/>
      <c r="ABI109" s="47"/>
      <c r="ABJ109" s="47"/>
      <c r="ABK109" s="47"/>
      <c r="ABL109" s="47"/>
      <c r="ABM109" s="47"/>
      <c r="ABN109" s="47"/>
      <c r="ABO109" s="47"/>
      <c r="ABP109" s="47"/>
      <c r="ABQ109" s="47"/>
      <c r="ABR109" s="47"/>
      <c r="ABS109" s="47"/>
      <c r="ABT109" s="47"/>
      <c r="ABU109" s="47"/>
      <c r="ABV109" s="47"/>
      <c r="ABW109" s="47"/>
      <c r="ABX109" s="47"/>
      <c r="ABY109" s="47"/>
      <c r="ABZ109" s="47"/>
      <c r="ACA109" s="47"/>
      <c r="ACB109" s="47"/>
      <c r="ACC109" s="47"/>
      <c r="ACD109" s="47"/>
      <c r="ACE109" s="47"/>
      <c r="ACF109" s="47"/>
      <c r="ACG109" s="47"/>
      <c r="ACH109" s="47"/>
      <c r="ACI109" s="47"/>
      <c r="ACJ109" s="47"/>
      <c r="ACK109" s="47"/>
      <c r="ACL109" s="47"/>
      <c r="ACM109" s="47"/>
      <c r="ACN109" s="47"/>
      <c r="ACO109" s="47"/>
      <c r="ACP109" s="47"/>
      <c r="ACQ109" s="47"/>
      <c r="ACR109" s="47"/>
      <c r="ACS109" s="47"/>
      <c r="ACT109" s="47"/>
      <c r="ACU109" s="47"/>
      <c r="ACV109" s="47"/>
      <c r="ACW109" s="47"/>
      <c r="ACX109" s="47"/>
      <c r="ACY109" s="47"/>
      <c r="ACZ109" s="47"/>
      <c r="ADA109" s="47"/>
      <c r="ADB109" s="47"/>
      <c r="ADC109" s="47"/>
      <c r="ADD109" s="47"/>
      <c r="ADE109" s="47"/>
      <c r="ADF109" s="47"/>
      <c r="ADG109" s="47"/>
      <c r="ADH109" s="47"/>
      <c r="ADI109" s="47"/>
      <c r="ADJ109" s="47"/>
      <c r="ADK109" s="47"/>
      <c r="ADL109" s="47"/>
      <c r="ADM109" s="47"/>
      <c r="ADN109" s="47"/>
      <c r="ADO109" s="47"/>
      <c r="ADP109" s="47"/>
      <c r="ADQ109" s="47"/>
      <c r="ADR109" s="47"/>
      <c r="ADS109" s="47"/>
      <c r="ADT109" s="47"/>
      <c r="ADU109" s="47"/>
      <c r="ADV109" s="47"/>
      <c r="ADW109" s="47"/>
      <c r="ADX109" s="47"/>
      <c r="ADY109" s="47"/>
      <c r="ADZ109" s="47"/>
      <c r="AEA109" s="47"/>
      <c r="AEB109" s="47"/>
      <c r="AEC109" s="47"/>
      <c r="AED109" s="47"/>
      <c r="AEE109" s="47"/>
      <c r="AEF109" s="47"/>
      <c r="AEG109" s="47"/>
      <c r="AEH109" s="47"/>
      <c r="AEI109" s="47"/>
      <c r="AEJ109" s="47"/>
      <c r="AEK109" s="47"/>
      <c r="AEL109" s="47"/>
      <c r="AEM109" s="47"/>
      <c r="AEN109" s="47"/>
      <c r="AEO109" s="47"/>
      <c r="AEP109" s="47"/>
      <c r="AEQ109" s="47"/>
      <c r="AER109" s="47"/>
      <c r="AES109" s="47"/>
      <c r="AET109" s="47"/>
      <c r="AEU109" s="47"/>
      <c r="AEV109" s="47"/>
      <c r="AEW109" s="47"/>
      <c r="AEX109" s="47"/>
      <c r="AEY109" s="47"/>
      <c r="AEZ109" s="47"/>
      <c r="AFA109" s="47"/>
      <c r="AFB109" s="47"/>
      <c r="AFC109" s="47"/>
      <c r="AFD109" s="47"/>
      <c r="AFE109" s="47"/>
      <c r="AFF109" s="47"/>
      <c r="AFG109" s="47"/>
      <c r="AFH109" s="47"/>
      <c r="AFI109" s="47"/>
      <c r="AFJ109" s="47"/>
      <c r="AFK109" s="47"/>
      <c r="AFL109" s="47"/>
      <c r="AFM109" s="47"/>
      <c r="AFN109" s="47"/>
      <c r="AFO109" s="47"/>
      <c r="AFP109" s="47"/>
      <c r="AFQ109" s="47"/>
      <c r="AFR109" s="47"/>
      <c r="AFS109" s="47"/>
      <c r="AFT109" s="47"/>
      <c r="AFU109" s="47"/>
      <c r="AFV109" s="47"/>
      <c r="AFW109" s="47"/>
      <c r="AFX109" s="47"/>
      <c r="AFY109" s="47"/>
      <c r="AFZ109" s="47"/>
      <c r="AGA109" s="47"/>
      <c r="AGB109" s="47"/>
      <c r="AGC109" s="47"/>
      <c r="AGD109" s="47"/>
      <c r="AGE109" s="47"/>
      <c r="AGF109" s="47"/>
      <c r="AGG109" s="47"/>
      <c r="AGH109" s="47"/>
      <c r="AGI109" s="47"/>
      <c r="AGJ109" s="47"/>
      <c r="AGK109" s="47"/>
      <c r="AGL109" s="47"/>
      <c r="AGM109" s="47"/>
      <c r="AGN109" s="47"/>
      <c r="AGO109" s="47"/>
      <c r="AGP109" s="47"/>
      <c r="AGQ109" s="47"/>
      <c r="AGR109" s="47"/>
      <c r="AGS109" s="47"/>
      <c r="AGT109" s="47"/>
      <c r="AGU109" s="47"/>
      <c r="AGV109" s="47"/>
      <c r="AGW109" s="47"/>
      <c r="AGX109" s="47"/>
      <c r="AGY109" s="47"/>
      <c r="AGZ109" s="47"/>
      <c r="AHA109" s="47"/>
      <c r="AHB109" s="47"/>
      <c r="AHC109" s="47"/>
      <c r="AHD109" s="47"/>
      <c r="AHE109" s="47"/>
      <c r="AHF109" s="47"/>
      <c r="AHG109" s="47"/>
      <c r="AHH109" s="47"/>
      <c r="AHI109" s="47"/>
      <c r="AHJ109" s="47"/>
      <c r="AHK109" s="47"/>
      <c r="AHL109" s="47"/>
      <c r="AHM109" s="47"/>
      <c r="AHN109" s="47"/>
      <c r="AHO109" s="47"/>
      <c r="AHP109" s="47"/>
      <c r="AHQ109" s="47"/>
      <c r="AHR109" s="47"/>
      <c r="AHS109" s="47"/>
      <c r="AHT109" s="47"/>
      <c r="AHU109" s="47"/>
      <c r="AHV109" s="47"/>
      <c r="AHW109" s="47"/>
      <c r="AHX109" s="47"/>
      <c r="AHY109" s="47"/>
      <c r="AHZ109" s="47"/>
      <c r="AIA109" s="47"/>
      <c r="AIB109" s="47"/>
      <c r="AIC109" s="47"/>
      <c r="AID109" s="47"/>
      <c r="AIE109" s="47"/>
      <c r="AIF109" s="47"/>
      <c r="AIG109" s="47"/>
      <c r="AIH109" s="47"/>
      <c r="AII109" s="47"/>
      <c r="AIJ109" s="47"/>
      <c r="AIK109" s="47"/>
      <c r="AIL109" s="47"/>
      <c r="AIM109" s="47"/>
      <c r="AIN109" s="47"/>
      <c r="AIO109" s="47"/>
      <c r="AIP109" s="47"/>
      <c r="AIQ109" s="47"/>
      <c r="AIR109" s="47"/>
      <c r="AIS109" s="47"/>
      <c r="AIT109" s="47"/>
      <c r="AIU109" s="47"/>
      <c r="AIV109" s="47"/>
      <c r="AIW109" s="47"/>
      <c r="AIX109" s="47"/>
      <c r="AIY109" s="47"/>
      <c r="AIZ109" s="47"/>
      <c r="AJA109" s="47"/>
      <c r="AJB109" s="47"/>
      <c r="AJC109" s="47"/>
      <c r="AJD109" s="47"/>
      <c r="AJE109" s="47"/>
      <c r="AJF109" s="47"/>
      <c r="AJG109" s="47"/>
      <c r="AJH109" s="47"/>
      <c r="AJI109" s="47"/>
      <c r="AJJ109" s="47"/>
      <c r="AJK109" s="47"/>
      <c r="AJL109" s="47"/>
      <c r="AJM109" s="47"/>
      <c r="AJN109" s="47"/>
      <c r="AJO109" s="47"/>
      <c r="AJP109" s="47"/>
      <c r="AJQ109" s="47"/>
      <c r="AJR109" s="47"/>
      <c r="AJS109" s="47"/>
      <c r="AJT109" s="47"/>
      <c r="AJU109" s="47"/>
      <c r="AJV109" s="47"/>
      <c r="AJW109" s="47"/>
      <c r="AJX109" s="47"/>
      <c r="AJY109" s="47"/>
      <c r="AJZ109" s="47"/>
      <c r="AKA109" s="47"/>
      <c r="AKB109" s="47"/>
      <c r="AKC109" s="47"/>
      <c r="AKD109" s="47"/>
      <c r="AKE109" s="47"/>
      <c r="AKF109" s="47"/>
      <c r="AKG109" s="47"/>
      <c r="AKH109" s="47"/>
      <c r="AKI109" s="47"/>
      <c r="AKJ109" s="47"/>
      <c r="AKK109" s="47"/>
      <c r="AKL109" s="47"/>
      <c r="AKM109" s="47"/>
      <c r="AKN109" s="47"/>
      <c r="AKO109" s="47"/>
      <c r="AKP109" s="47"/>
      <c r="AKQ109" s="47"/>
      <c r="AKR109" s="47"/>
      <c r="AKS109" s="47"/>
      <c r="AKT109" s="47"/>
      <c r="AKU109" s="47"/>
      <c r="AKV109" s="47"/>
      <c r="AKW109" s="47"/>
      <c r="AKX109" s="47"/>
      <c r="AKY109" s="47"/>
      <c r="AKZ109" s="47"/>
      <c r="ALA109" s="47"/>
      <c r="ALB109" s="47"/>
      <c r="ALC109" s="47"/>
      <c r="ALD109" s="47"/>
      <c r="ALE109" s="47"/>
      <c r="ALF109" s="47"/>
      <c r="ALG109" s="47"/>
      <c r="ALH109" s="47"/>
      <c r="ALI109" s="47"/>
      <c r="ALJ109" s="47"/>
      <c r="ALK109" s="47"/>
      <c r="ALL109" s="47"/>
      <c r="ALM109" s="47"/>
      <c r="ALN109" s="47"/>
      <c r="ALO109" s="47"/>
      <c r="ALP109" s="47"/>
      <c r="ALQ109" s="47"/>
      <c r="ALR109" s="47"/>
      <c r="ALS109" s="47"/>
      <c r="ALT109" s="47"/>
      <c r="ALU109" s="47"/>
      <c r="ALV109" s="47"/>
      <c r="ALW109" s="47"/>
      <c r="ALX109" s="47"/>
      <c r="ALY109" s="47"/>
      <c r="ALZ109" s="47"/>
      <c r="AMA109" s="47"/>
      <c r="AMB109" s="47"/>
      <c r="AMC109" s="47"/>
      <c r="AMD109" s="47"/>
      <c r="AME109" s="47"/>
      <c r="AMF109" s="47"/>
      <c r="AMG109" s="47"/>
      <c r="AMH109" s="47"/>
      <c r="AMI109" s="47"/>
      <c r="AMJ109" s="47"/>
      <c r="AMK109" s="47"/>
    </row>
    <row r="110" spans="1:1025" s="45" customFormat="1" ht="19.5" customHeight="1">
      <c r="A110" s="31"/>
      <c r="B110" s="21"/>
      <c r="C110" s="21"/>
      <c r="D110" s="126"/>
      <c r="E110" s="127"/>
      <c r="F110" s="127"/>
      <c r="G110" s="128"/>
      <c r="H110" s="50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47"/>
      <c r="ET110" s="47"/>
      <c r="EU110" s="47"/>
      <c r="EV110" s="47"/>
      <c r="EW110" s="47"/>
      <c r="EX110" s="47"/>
      <c r="EY110" s="47"/>
      <c r="EZ110" s="47"/>
      <c r="FA110" s="47"/>
      <c r="FB110" s="47"/>
      <c r="FC110" s="47"/>
      <c r="FD110" s="47"/>
      <c r="FE110" s="47"/>
      <c r="FF110" s="47"/>
      <c r="FG110" s="47"/>
      <c r="FH110" s="47"/>
      <c r="FI110" s="47"/>
      <c r="FJ110" s="47"/>
      <c r="FK110" s="47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47"/>
      <c r="GC110" s="47"/>
      <c r="GD110" s="47"/>
      <c r="GE110" s="47"/>
      <c r="GF110" s="47"/>
      <c r="GG110" s="47"/>
      <c r="GH110" s="47"/>
      <c r="GI110" s="47"/>
      <c r="GJ110" s="47"/>
      <c r="GK110" s="47"/>
      <c r="GL110" s="47"/>
      <c r="GM110" s="47"/>
      <c r="GN110" s="47"/>
      <c r="GO110" s="47"/>
      <c r="GP110" s="47"/>
      <c r="GQ110" s="47"/>
      <c r="GR110" s="47"/>
      <c r="GS110" s="47"/>
      <c r="GT110" s="47"/>
      <c r="GU110" s="47"/>
      <c r="GV110" s="47"/>
      <c r="GW110" s="47"/>
      <c r="GX110" s="47"/>
      <c r="GY110" s="47"/>
      <c r="GZ110" s="47"/>
      <c r="HA110" s="47"/>
      <c r="HB110" s="47"/>
      <c r="HC110" s="47"/>
      <c r="HD110" s="47"/>
      <c r="HE110" s="47"/>
      <c r="HF110" s="47"/>
      <c r="HG110" s="47"/>
      <c r="HH110" s="47"/>
      <c r="HI110" s="47"/>
      <c r="HJ110" s="47"/>
      <c r="HK110" s="47"/>
      <c r="HL110" s="47"/>
      <c r="HM110" s="47"/>
      <c r="HN110" s="47"/>
      <c r="HO110" s="47"/>
      <c r="HP110" s="47"/>
      <c r="HQ110" s="47"/>
      <c r="HR110" s="47"/>
      <c r="HS110" s="47"/>
      <c r="HT110" s="47"/>
      <c r="HU110" s="47"/>
      <c r="HV110" s="47"/>
      <c r="HW110" s="47"/>
      <c r="HX110" s="47"/>
      <c r="HY110" s="47"/>
      <c r="HZ110" s="47"/>
      <c r="IA110" s="47"/>
      <c r="IB110" s="47"/>
      <c r="IC110" s="47"/>
      <c r="ID110" s="47"/>
      <c r="IE110" s="47"/>
      <c r="IF110" s="47"/>
      <c r="IG110" s="47"/>
      <c r="IH110" s="47"/>
      <c r="II110" s="47"/>
      <c r="IJ110" s="47"/>
      <c r="IK110" s="47"/>
      <c r="IL110" s="47"/>
      <c r="IM110" s="47"/>
      <c r="IN110" s="47"/>
      <c r="IO110" s="47"/>
      <c r="IP110" s="47"/>
      <c r="IQ110" s="47"/>
      <c r="IR110" s="47"/>
      <c r="IS110" s="47"/>
      <c r="IT110" s="47"/>
      <c r="IU110" s="47"/>
      <c r="IV110" s="47"/>
      <c r="IW110" s="47"/>
      <c r="IX110" s="47"/>
      <c r="IY110" s="47"/>
      <c r="IZ110" s="47"/>
      <c r="JA110" s="47"/>
      <c r="JB110" s="47"/>
      <c r="JC110" s="47"/>
      <c r="JD110" s="47"/>
      <c r="JE110" s="47"/>
      <c r="JF110" s="47"/>
      <c r="JG110" s="47"/>
      <c r="JH110" s="47"/>
      <c r="JI110" s="47"/>
      <c r="JJ110" s="47"/>
      <c r="JK110" s="47"/>
      <c r="JL110" s="47"/>
      <c r="JM110" s="47"/>
      <c r="JN110" s="47"/>
      <c r="JO110" s="47"/>
      <c r="JP110" s="47"/>
      <c r="JQ110" s="47"/>
      <c r="JR110" s="47"/>
      <c r="JS110" s="47"/>
      <c r="JT110" s="47"/>
      <c r="JU110" s="47"/>
      <c r="JV110" s="47"/>
      <c r="JW110" s="47"/>
      <c r="JX110" s="47"/>
      <c r="JY110" s="47"/>
      <c r="JZ110" s="47"/>
      <c r="KA110" s="47"/>
      <c r="KB110" s="47"/>
      <c r="KC110" s="47"/>
      <c r="KD110" s="47"/>
      <c r="KE110" s="47"/>
      <c r="KF110" s="47"/>
      <c r="KG110" s="47"/>
      <c r="KH110" s="47"/>
      <c r="KI110" s="47"/>
      <c r="KJ110" s="47"/>
      <c r="KK110" s="47"/>
      <c r="KL110" s="47"/>
      <c r="KM110" s="47"/>
      <c r="KN110" s="47"/>
      <c r="KO110" s="47"/>
      <c r="KP110" s="47"/>
      <c r="KQ110" s="47"/>
      <c r="KR110" s="47"/>
      <c r="KS110" s="47"/>
      <c r="KT110" s="47"/>
      <c r="KU110" s="47"/>
      <c r="KV110" s="47"/>
      <c r="KW110" s="47"/>
      <c r="KX110" s="47"/>
      <c r="KY110" s="47"/>
      <c r="KZ110" s="47"/>
      <c r="LA110" s="47"/>
      <c r="LB110" s="47"/>
      <c r="LC110" s="47"/>
      <c r="LD110" s="47"/>
      <c r="LE110" s="47"/>
      <c r="LF110" s="47"/>
      <c r="LG110" s="47"/>
      <c r="LH110" s="47"/>
      <c r="LI110" s="47"/>
      <c r="LJ110" s="47"/>
      <c r="LK110" s="47"/>
      <c r="LL110" s="47"/>
      <c r="LM110" s="47"/>
      <c r="LN110" s="47"/>
      <c r="LO110" s="47"/>
      <c r="LP110" s="47"/>
      <c r="LQ110" s="47"/>
      <c r="LR110" s="47"/>
      <c r="LS110" s="47"/>
      <c r="LT110" s="47"/>
      <c r="LU110" s="47"/>
      <c r="LV110" s="47"/>
      <c r="LW110" s="47"/>
      <c r="LX110" s="47"/>
      <c r="LY110" s="47"/>
      <c r="LZ110" s="47"/>
      <c r="MA110" s="47"/>
      <c r="MB110" s="47"/>
      <c r="MC110" s="47"/>
      <c r="MD110" s="47"/>
      <c r="ME110" s="47"/>
      <c r="MF110" s="47"/>
      <c r="MG110" s="47"/>
      <c r="MH110" s="47"/>
      <c r="MI110" s="47"/>
      <c r="MJ110" s="47"/>
      <c r="MK110" s="47"/>
      <c r="ML110" s="47"/>
      <c r="MM110" s="47"/>
      <c r="MN110" s="47"/>
      <c r="MO110" s="47"/>
      <c r="MP110" s="47"/>
      <c r="MQ110" s="47"/>
      <c r="MR110" s="47"/>
      <c r="MS110" s="47"/>
      <c r="MT110" s="47"/>
      <c r="MU110" s="47"/>
      <c r="MV110" s="47"/>
      <c r="MW110" s="47"/>
      <c r="MX110" s="47"/>
      <c r="MY110" s="47"/>
      <c r="MZ110" s="47"/>
      <c r="NA110" s="47"/>
      <c r="NB110" s="47"/>
      <c r="NC110" s="47"/>
      <c r="ND110" s="47"/>
      <c r="NE110" s="47"/>
      <c r="NF110" s="47"/>
      <c r="NG110" s="47"/>
      <c r="NH110" s="47"/>
      <c r="NI110" s="47"/>
      <c r="NJ110" s="47"/>
      <c r="NK110" s="47"/>
      <c r="NL110" s="47"/>
      <c r="NM110" s="47"/>
      <c r="NN110" s="47"/>
      <c r="NO110" s="47"/>
      <c r="NP110" s="47"/>
      <c r="NQ110" s="47"/>
      <c r="NR110" s="47"/>
      <c r="NS110" s="47"/>
      <c r="NT110" s="47"/>
      <c r="NU110" s="47"/>
      <c r="NV110" s="47"/>
      <c r="NW110" s="47"/>
      <c r="NX110" s="47"/>
      <c r="NY110" s="47"/>
      <c r="NZ110" s="47"/>
      <c r="OA110" s="47"/>
      <c r="OB110" s="47"/>
      <c r="OC110" s="47"/>
      <c r="OD110" s="47"/>
      <c r="OE110" s="47"/>
      <c r="OF110" s="47"/>
      <c r="OG110" s="47"/>
      <c r="OH110" s="47"/>
      <c r="OI110" s="47"/>
      <c r="OJ110" s="47"/>
      <c r="OK110" s="47"/>
      <c r="OL110" s="47"/>
      <c r="OM110" s="47"/>
      <c r="ON110" s="47"/>
      <c r="OO110" s="47"/>
      <c r="OP110" s="47"/>
      <c r="OQ110" s="47"/>
      <c r="OR110" s="47"/>
      <c r="OS110" s="47"/>
      <c r="OT110" s="47"/>
      <c r="OU110" s="47"/>
      <c r="OV110" s="47"/>
      <c r="OW110" s="47"/>
      <c r="OX110" s="47"/>
      <c r="OY110" s="47"/>
      <c r="OZ110" s="47"/>
      <c r="PA110" s="47"/>
      <c r="PB110" s="47"/>
      <c r="PC110" s="47"/>
      <c r="PD110" s="47"/>
      <c r="PE110" s="47"/>
      <c r="PF110" s="47"/>
      <c r="PG110" s="47"/>
      <c r="PH110" s="47"/>
      <c r="PI110" s="47"/>
      <c r="PJ110" s="47"/>
      <c r="PK110" s="47"/>
      <c r="PL110" s="47"/>
      <c r="PM110" s="47"/>
      <c r="PN110" s="47"/>
      <c r="PO110" s="47"/>
      <c r="PP110" s="47"/>
      <c r="PQ110" s="47"/>
      <c r="PR110" s="47"/>
      <c r="PS110" s="47"/>
      <c r="PT110" s="47"/>
      <c r="PU110" s="47"/>
      <c r="PV110" s="47"/>
      <c r="PW110" s="47"/>
      <c r="PX110" s="47"/>
      <c r="PY110" s="47"/>
      <c r="PZ110" s="47"/>
      <c r="QA110" s="47"/>
      <c r="QB110" s="47"/>
      <c r="QC110" s="47"/>
      <c r="QD110" s="47"/>
      <c r="QE110" s="47"/>
      <c r="QF110" s="47"/>
      <c r="QG110" s="47"/>
      <c r="QH110" s="47"/>
      <c r="QI110" s="47"/>
      <c r="QJ110" s="47"/>
      <c r="QK110" s="47"/>
      <c r="QL110" s="47"/>
      <c r="QM110" s="47"/>
      <c r="QN110" s="47"/>
      <c r="QO110" s="47"/>
      <c r="QP110" s="47"/>
      <c r="QQ110" s="47"/>
      <c r="QR110" s="47"/>
      <c r="QS110" s="47"/>
      <c r="QT110" s="47"/>
      <c r="QU110" s="47"/>
      <c r="QV110" s="47"/>
      <c r="QW110" s="47"/>
      <c r="QX110" s="47"/>
      <c r="QY110" s="47"/>
      <c r="QZ110" s="47"/>
      <c r="RA110" s="47"/>
      <c r="RB110" s="47"/>
      <c r="RC110" s="47"/>
      <c r="RD110" s="47"/>
      <c r="RE110" s="47"/>
      <c r="RF110" s="47"/>
      <c r="RG110" s="47"/>
      <c r="RH110" s="47"/>
      <c r="RI110" s="47"/>
      <c r="RJ110" s="47"/>
      <c r="RK110" s="47"/>
      <c r="RL110" s="47"/>
      <c r="RM110" s="47"/>
      <c r="RN110" s="47"/>
      <c r="RO110" s="47"/>
      <c r="RP110" s="47"/>
      <c r="RQ110" s="47"/>
      <c r="RR110" s="47"/>
      <c r="RS110" s="47"/>
      <c r="RT110" s="47"/>
      <c r="RU110" s="47"/>
      <c r="RV110" s="47"/>
      <c r="RW110" s="47"/>
      <c r="RX110" s="47"/>
      <c r="RY110" s="47"/>
      <c r="RZ110" s="47"/>
      <c r="SA110" s="47"/>
      <c r="SB110" s="47"/>
      <c r="SC110" s="47"/>
      <c r="SD110" s="47"/>
      <c r="SE110" s="47"/>
      <c r="SF110" s="47"/>
      <c r="SG110" s="47"/>
      <c r="SH110" s="47"/>
      <c r="SI110" s="47"/>
      <c r="SJ110" s="47"/>
      <c r="SK110" s="47"/>
      <c r="SL110" s="47"/>
      <c r="SM110" s="47"/>
      <c r="SN110" s="47"/>
      <c r="SO110" s="47"/>
      <c r="SP110" s="47"/>
      <c r="SQ110" s="47"/>
      <c r="SR110" s="47"/>
      <c r="SS110" s="47"/>
      <c r="ST110" s="47"/>
      <c r="SU110" s="47"/>
      <c r="SV110" s="47"/>
      <c r="SW110" s="47"/>
      <c r="SX110" s="47"/>
      <c r="SY110" s="47"/>
      <c r="SZ110" s="47"/>
      <c r="TA110" s="47"/>
      <c r="TB110" s="47"/>
      <c r="TC110" s="47"/>
      <c r="TD110" s="47"/>
      <c r="TE110" s="47"/>
      <c r="TF110" s="47"/>
      <c r="TG110" s="47"/>
      <c r="TH110" s="47"/>
      <c r="TI110" s="47"/>
      <c r="TJ110" s="47"/>
      <c r="TK110" s="47"/>
      <c r="TL110" s="47"/>
      <c r="TM110" s="47"/>
      <c r="TN110" s="47"/>
      <c r="TO110" s="47"/>
      <c r="TP110" s="47"/>
      <c r="TQ110" s="47"/>
      <c r="TR110" s="47"/>
      <c r="TS110" s="47"/>
      <c r="TT110" s="47"/>
      <c r="TU110" s="47"/>
      <c r="TV110" s="47"/>
      <c r="TW110" s="47"/>
      <c r="TX110" s="47"/>
      <c r="TY110" s="47"/>
      <c r="TZ110" s="47"/>
      <c r="UA110" s="47"/>
      <c r="UB110" s="47"/>
      <c r="UC110" s="47"/>
      <c r="UD110" s="47"/>
      <c r="UE110" s="47"/>
      <c r="UF110" s="47"/>
      <c r="UG110" s="47"/>
      <c r="UH110" s="47"/>
      <c r="UI110" s="47"/>
      <c r="UJ110" s="47"/>
      <c r="UK110" s="47"/>
      <c r="UL110" s="47"/>
      <c r="UM110" s="47"/>
      <c r="UN110" s="47"/>
      <c r="UO110" s="47"/>
      <c r="UP110" s="47"/>
      <c r="UQ110" s="47"/>
      <c r="UR110" s="47"/>
      <c r="US110" s="47"/>
      <c r="UT110" s="47"/>
      <c r="UU110" s="47"/>
      <c r="UV110" s="47"/>
      <c r="UW110" s="47"/>
      <c r="UX110" s="47"/>
      <c r="UY110" s="47"/>
      <c r="UZ110" s="47"/>
      <c r="VA110" s="47"/>
      <c r="VB110" s="47"/>
      <c r="VC110" s="47"/>
      <c r="VD110" s="47"/>
      <c r="VE110" s="47"/>
      <c r="VF110" s="47"/>
      <c r="VG110" s="47"/>
      <c r="VH110" s="47"/>
      <c r="VI110" s="47"/>
      <c r="VJ110" s="47"/>
      <c r="VK110" s="47"/>
      <c r="VL110" s="47"/>
      <c r="VM110" s="47"/>
      <c r="VN110" s="47"/>
      <c r="VO110" s="47"/>
      <c r="VP110" s="47"/>
      <c r="VQ110" s="47"/>
      <c r="VR110" s="47"/>
      <c r="VS110" s="47"/>
      <c r="VT110" s="47"/>
      <c r="VU110" s="47"/>
      <c r="VV110" s="47"/>
      <c r="VW110" s="47"/>
      <c r="VX110" s="47"/>
      <c r="VY110" s="47"/>
      <c r="VZ110" s="47"/>
      <c r="WA110" s="47"/>
      <c r="WB110" s="47"/>
      <c r="WC110" s="47"/>
      <c r="WD110" s="47"/>
      <c r="WE110" s="47"/>
      <c r="WF110" s="47"/>
      <c r="WG110" s="47"/>
      <c r="WH110" s="47"/>
      <c r="WI110" s="47"/>
      <c r="WJ110" s="47"/>
      <c r="WK110" s="47"/>
      <c r="WL110" s="47"/>
      <c r="WM110" s="47"/>
      <c r="WN110" s="47"/>
      <c r="WO110" s="47"/>
      <c r="WP110" s="47"/>
      <c r="WQ110" s="47"/>
      <c r="WR110" s="47"/>
      <c r="WS110" s="47"/>
      <c r="WT110" s="47"/>
      <c r="WU110" s="47"/>
      <c r="WV110" s="47"/>
      <c r="WW110" s="47"/>
      <c r="WX110" s="47"/>
      <c r="WY110" s="47"/>
      <c r="WZ110" s="47"/>
      <c r="XA110" s="47"/>
      <c r="XB110" s="47"/>
      <c r="XC110" s="47"/>
      <c r="XD110" s="47"/>
      <c r="XE110" s="47"/>
      <c r="XF110" s="47"/>
      <c r="XG110" s="47"/>
      <c r="XH110" s="47"/>
      <c r="XI110" s="47"/>
      <c r="XJ110" s="47"/>
      <c r="XK110" s="47"/>
      <c r="XL110" s="47"/>
      <c r="XM110" s="47"/>
      <c r="XN110" s="47"/>
      <c r="XO110" s="47"/>
      <c r="XP110" s="47"/>
      <c r="XQ110" s="47"/>
      <c r="XR110" s="47"/>
      <c r="XS110" s="47"/>
      <c r="XT110" s="47"/>
      <c r="XU110" s="47"/>
      <c r="XV110" s="47"/>
      <c r="XW110" s="47"/>
      <c r="XX110" s="47"/>
      <c r="XY110" s="47"/>
      <c r="XZ110" s="47"/>
      <c r="YA110" s="47"/>
      <c r="YB110" s="47"/>
      <c r="YC110" s="47"/>
      <c r="YD110" s="47"/>
      <c r="YE110" s="47"/>
      <c r="YF110" s="47"/>
      <c r="YG110" s="47"/>
      <c r="YH110" s="47"/>
      <c r="YI110" s="47"/>
      <c r="YJ110" s="47"/>
      <c r="YK110" s="47"/>
      <c r="YL110" s="47"/>
      <c r="YM110" s="47"/>
      <c r="YN110" s="47"/>
      <c r="YO110" s="47"/>
      <c r="YP110" s="47"/>
      <c r="YQ110" s="47"/>
      <c r="YR110" s="47"/>
      <c r="YS110" s="47"/>
      <c r="YT110" s="47"/>
      <c r="YU110" s="47"/>
      <c r="YV110" s="47"/>
      <c r="YW110" s="47"/>
      <c r="YX110" s="47"/>
      <c r="YY110" s="47"/>
      <c r="YZ110" s="47"/>
      <c r="ZA110" s="47"/>
      <c r="ZB110" s="47"/>
      <c r="ZC110" s="47"/>
      <c r="ZD110" s="47"/>
      <c r="ZE110" s="47"/>
      <c r="ZF110" s="47"/>
      <c r="ZG110" s="47"/>
      <c r="ZH110" s="47"/>
      <c r="ZI110" s="47"/>
      <c r="ZJ110" s="47"/>
      <c r="ZK110" s="47"/>
      <c r="ZL110" s="47"/>
      <c r="ZM110" s="47"/>
      <c r="ZN110" s="47"/>
      <c r="ZO110" s="47"/>
      <c r="ZP110" s="47"/>
      <c r="ZQ110" s="47"/>
      <c r="ZR110" s="47"/>
      <c r="ZS110" s="47"/>
      <c r="ZT110" s="47"/>
      <c r="ZU110" s="47"/>
      <c r="ZV110" s="47"/>
      <c r="ZW110" s="47"/>
      <c r="ZX110" s="47"/>
      <c r="ZY110" s="47"/>
      <c r="ZZ110" s="47"/>
      <c r="AAA110" s="47"/>
      <c r="AAB110" s="47"/>
      <c r="AAC110" s="47"/>
      <c r="AAD110" s="47"/>
      <c r="AAE110" s="47"/>
      <c r="AAF110" s="47"/>
      <c r="AAG110" s="47"/>
      <c r="AAH110" s="47"/>
      <c r="AAI110" s="47"/>
      <c r="AAJ110" s="47"/>
      <c r="AAK110" s="47"/>
      <c r="AAL110" s="47"/>
      <c r="AAM110" s="47"/>
      <c r="AAN110" s="47"/>
      <c r="AAO110" s="47"/>
      <c r="AAP110" s="47"/>
      <c r="AAQ110" s="47"/>
      <c r="AAR110" s="47"/>
      <c r="AAS110" s="47"/>
      <c r="AAT110" s="47"/>
      <c r="AAU110" s="47"/>
      <c r="AAV110" s="47"/>
      <c r="AAW110" s="47"/>
      <c r="AAX110" s="47"/>
      <c r="AAY110" s="47"/>
      <c r="AAZ110" s="47"/>
      <c r="ABA110" s="47"/>
      <c r="ABB110" s="47"/>
      <c r="ABC110" s="47"/>
      <c r="ABD110" s="47"/>
      <c r="ABE110" s="47"/>
      <c r="ABF110" s="47"/>
      <c r="ABG110" s="47"/>
      <c r="ABH110" s="47"/>
      <c r="ABI110" s="47"/>
      <c r="ABJ110" s="47"/>
      <c r="ABK110" s="47"/>
      <c r="ABL110" s="47"/>
      <c r="ABM110" s="47"/>
      <c r="ABN110" s="47"/>
      <c r="ABO110" s="47"/>
      <c r="ABP110" s="47"/>
      <c r="ABQ110" s="47"/>
      <c r="ABR110" s="47"/>
      <c r="ABS110" s="47"/>
      <c r="ABT110" s="47"/>
      <c r="ABU110" s="47"/>
      <c r="ABV110" s="47"/>
      <c r="ABW110" s="47"/>
      <c r="ABX110" s="47"/>
      <c r="ABY110" s="47"/>
      <c r="ABZ110" s="47"/>
      <c r="ACA110" s="47"/>
      <c r="ACB110" s="47"/>
      <c r="ACC110" s="47"/>
      <c r="ACD110" s="47"/>
      <c r="ACE110" s="47"/>
      <c r="ACF110" s="47"/>
      <c r="ACG110" s="47"/>
      <c r="ACH110" s="47"/>
      <c r="ACI110" s="47"/>
      <c r="ACJ110" s="47"/>
      <c r="ACK110" s="47"/>
      <c r="ACL110" s="47"/>
      <c r="ACM110" s="47"/>
      <c r="ACN110" s="47"/>
      <c r="ACO110" s="47"/>
      <c r="ACP110" s="47"/>
      <c r="ACQ110" s="47"/>
      <c r="ACR110" s="47"/>
      <c r="ACS110" s="47"/>
      <c r="ACT110" s="47"/>
      <c r="ACU110" s="47"/>
      <c r="ACV110" s="47"/>
      <c r="ACW110" s="47"/>
      <c r="ACX110" s="47"/>
      <c r="ACY110" s="47"/>
      <c r="ACZ110" s="47"/>
      <c r="ADA110" s="47"/>
      <c r="ADB110" s="47"/>
      <c r="ADC110" s="47"/>
      <c r="ADD110" s="47"/>
      <c r="ADE110" s="47"/>
      <c r="ADF110" s="47"/>
      <c r="ADG110" s="47"/>
      <c r="ADH110" s="47"/>
      <c r="ADI110" s="47"/>
      <c r="ADJ110" s="47"/>
      <c r="ADK110" s="47"/>
      <c r="ADL110" s="47"/>
      <c r="ADM110" s="47"/>
      <c r="ADN110" s="47"/>
      <c r="ADO110" s="47"/>
      <c r="ADP110" s="47"/>
      <c r="ADQ110" s="47"/>
      <c r="ADR110" s="47"/>
      <c r="ADS110" s="47"/>
      <c r="ADT110" s="47"/>
      <c r="ADU110" s="47"/>
      <c r="ADV110" s="47"/>
      <c r="ADW110" s="47"/>
      <c r="ADX110" s="47"/>
      <c r="ADY110" s="47"/>
      <c r="ADZ110" s="47"/>
      <c r="AEA110" s="47"/>
      <c r="AEB110" s="47"/>
      <c r="AEC110" s="47"/>
      <c r="AED110" s="47"/>
      <c r="AEE110" s="47"/>
      <c r="AEF110" s="47"/>
      <c r="AEG110" s="47"/>
      <c r="AEH110" s="47"/>
      <c r="AEI110" s="47"/>
      <c r="AEJ110" s="47"/>
      <c r="AEK110" s="47"/>
      <c r="AEL110" s="47"/>
      <c r="AEM110" s="47"/>
      <c r="AEN110" s="47"/>
      <c r="AEO110" s="47"/>
      <c r="AEP110" s="47"/>
      <c r="AEQ110" s="47"/>
      <c r="AER110" s="47"/>
      <c r="AES110" s="47"/>
      <c r="AET110" s="47"/>
      <c r="AEU110" s="47"/>
      <c r="AEV110" s="47"/>
      <c r="AEW110" s="47"/>
      <c r="AEX110" s="47"/>
      <c r="AEY110" s="47"/>
      <c r="AEZ110" s="47"/>
      <c r="AFA110" s="47"/>
      <c r="AFB110" s="47"/>
      <c r="AFC110" s="47"/>
      <c r="AFD110" s="47"/>
      <c r="AFE110" s="47"/>
      <c r="AFF110" s="47"/>
      <c r="AFG110" s="47"/>
      <c r="AFH110" s="47"/>
      <c r="AFI110" s="47"/>
      <c r="AFJ110" s="47"/>
      <c r="AFK110" s="47"/>
      <c r="AFL110" s="47"/>
      <c r="AFM110" s="47"/>
      <c r="AFN110" s="47"/>
      <c r="AFO110" s="47"/>
      <c r="AFP110" s="47"/>
      <c r="AFQ110" s="47"/>
      <c r="AFR110" s="47"/>
      <c r="AFS110" s="47"/>
      <c r="AFT110" s="47"/>
      <c r="AFU110" s="47"/>
      <c r="AFV110" s="47"/>
      <c r="AFW110" s="47"/>
      <c r="AFX110" s="47"/>
      <c r="AFY110" s="47"/>
      <c r="AFZ110" s="47"/>
      <c r="AGA110" s="47"/>
      <c r="AGB110" s="47"/>
      <c r="AGC110" s="47"/>
      <c r="AGD110" s="47"/>
      <c r="AGE110" s="47"/>
      <c r="AGF110" s="47"/>
      <c r="AGG110" s="47"/>
      <c r="AGH110" s="47"/>
      <c r="AGI110" s="47"/>
      <c r="AGJ110" s="47"/>
      <c r="AGK110" s="47"/>
      <c r="AGL110" s="47"/>
      <c r="AGM110" s="47"/>
      <c r="AGN110" s="47"/>
      <c r="AGO110" s="47"/>
      <c r="AGP110" s="47"/>
      <c r="AGQ110" s="47"/>
      <c r="AGR110" s="47"/>
      <c r="AGS110" s="47"/>
      <c r="AGT110" s="47"/>
      <c r="AGU110" s="47"/>
      <c r="AGV110" s="47"/>
      <c r="AGW110" s="47"/>
      <c r="AGX110" s="47"/>
      <c r="AGY110" s="47"/>
      <c r="AGZ110" s="47"/>
      <c r="AHA110" s="47"/>
      <c r="AHB110" s="47"/>
      <c r="AHC110" s="47"/>
      <c r="AHD110" s="47"/>
      <c r="AHE110" s="47"/>
      <c r="AHF110" s="47"/>
      <c r="AHG110" s="47"/>
      <c r="AHH110" s="47"/>
      <c r="AHI110" s="47"/>
      <c r="AHJ110" s="47"/>
      <c r="AHK110" s="47"/>
      <c r="AHL110" s="47"/>
      <c r="AHM110" s="47"/>
      <c r="AHN110" s="47"/>
      <c r="AHO110" s="47"/>
      <c r="AHP110" s="47"/>
      <c r="AHQ110" s="47"/>
      <c r="AHR110" s="47"/>
      <c r="AHS110" s="47"/>
      <c r="AHT110" s="47"/>
      <c r="AHU110" s="47"/>
      <c r="AHV110" s="47"/>
      <c r="AHW110" s="47"/>
      <c r="AHX110" s="47"/>
      <c r="AHY110" s="47"/>
      <c r="AHZ110" s="47"/>
      <c r="AIA110" s="47"/>
      <c r="AIB110" s="47"/>
      <c r="AIC110" s="47"/>
      <c r="AID110" s="47"/>
      <c r="AIE110" s="47"/>
      <c r="AIF110" s="47"/>
      <c r="AIG110" s="47"/>
      <c r="AIH110" s="47"/>
      <c r="AII110" s="47"/>
      <c r="AIJ110" s="47"/>
      <c r="AIK110" s="47"/>
      <c r="AIL110" s="47"/>
      <c r="AIM110" s="47"/>
      <c r="AIN110" s="47"/>
      <c r="AIO110" s="47"/>
      <c r="AIP110" s="47"/>
      <c r="AIQ110" s="47"/>
      <c r="AIR110" s="47"/>
      <c r="AIS110" s="47"/>
      <c r="AIT110" s="47"/>
      <c r="AIU110" s="47"/>
      <c r="AIV110" s="47"/>
      <c r="AIW110" s="47"/>
      <c r="AIX110" s="47"/>
      <c r="AIY110" s="47"/>
      <c r="AIZ110" s="47"/>
      <c r="AJA110" s="47"/>
      <c r="AJB110" s="47"/>
      <c r="AJC110" s="47"/>
      <c r="AJD110" s="47"/>
      <c r="AJE110" s="47"/>
      <c r="AJF110" s="47"/>
      <c r="AJG110" s="47"/>
      <c r="AJH110" s="47"/>
      <c r="AJI110" s="47"/>
      <c r="AJJ110" s="47"/>
      <c r="AJK110" s="47"/>
      <c r="AJL110" s="47"/>
      <c r="AJM110" s="47"/>
      <c r="AJN110" s="47"/>
      <c r="AJO110" s="47"/>
      <c r="AJP110" s="47"/>
      <c r="AJQ110" s="47"/>
      <c r="AJR110" s="47"/>
      <c r="AJS110" s="47"/>
      <c r="AJT110" s="47"/>
      <c r="AJU110" s="47"/>
      <c r="AJV110" s="47"/>
      <c r="AJW110" s="47"/>
      <c r="AJX110" s="47"/>
      <c r="AJY110" s="47"/>
      <c r="AJZ110" s="47"/>
      <c r="AKA110" s="47"/>
      <c r="AKB110" s="47"/>
      <c r="AKC110" s="47"/>
      <c r="AKD110" s="47"/>
      <c r="AKE110" s="47"/>
      <c r="AKF110" s="47"/>
      <c r="AKG110" s="47"/>
      <c r="AKH110" s="47"/>
      <c r="AKI110" s="47"/>
      <c r="AKJ110" s="47"/>
      <c r="AKK110" s="47"/>
      <c r="AKL110" s="47"/>
      <c r="AKM110" s="47"/>
      <c r="AKN110" s="47"/>
      <c r="AKO110" s="47"/>
      <c r="AKP110" s="47"/>
      <c r="AKQ110" s="47"/>
      <c r="AKR110" s="47"/>
      <c r="AKS110" s="47"/>
      <c r="AKT110" s="47"/>
      <c r="AKU110" s="47"/>
      <c r="AKV110" s="47"/>
      <c r="AKW110" s="47"/>
      <c r="AKX110" s="47"/>
      <c r="AKY110" s="47"/>
      <c r="AKZ110" s="47"/>
      <c r="ALA110" s="47"/>
      <c r="ALB110" s="47"/>
      <c r="ALC110" s="47"/>
      <c r="ALD110" s="47"/>
      <c r="ALE110" s="47"/>
      <c r="ALF110" s="47"/>
      <c r="ALG110" s="47"/>
      <c r="ALH110" s="47"/>
      <c r="ALI110" s="47"/>
      <c r="ALJ110" s="47"/>
      <c r="ALK110" s="47"/>
      <c r="ALL110" s="47"/>
      <c r="ALM110" s="47"/>
      <c r="ALN110" s="47"/>
      <c r="ALO110" s="47"/>
      <c r="ALP110" s="47"/>
      <c r="ALQ110" s="47"/>
      <c r="ALR110" s="47"/>
      <c r="ALS110" s="47"/>
      <c r="ALT110" s="47"/>
      <c r="ALU110" s="47"/>
      <c r="ALV110" s="47"/>
      <c r="ALW110" s="47"/>
      <c r="ALX110" s="47"/>
      <c r="ALY110" s="47"/>
      <c r="ALZ110" s="47"/>
      <c r="AMA110" s="47"/>
      <c r="AMB110" s="47"/>
      <c r="AMC110" s="47"/>
      <c r="AMD110" s="47"/>
      <c r="AME110" s="47"/>
      <c r="AMF110" s="47"/>
      <c r="AMG110" s="47"/>
      <c r="AMH110" s="47"/>
      <c r="AMI110" s="47"/>
      <c r="AMJ110" s="47"/>
      <c r="AMK110" s="47"/>
    </row>
    <row r="111" spans="1:1025" ht="15" customHeight="1">
      <c r="A111" s="123" t="s">
        <v>28</v>
      </c>
      <c r="B111" s="281" t="s">
        <v>118</v>
      </c>
      <c r="C111" s="282"/>
      <c r="D111" s="282"/>
      <c r="E111" s="282"/>
      <c r="F111" s="283"/>
      <c r="G111" s="124" t="s">
        <v>18</v>
      </c>
      <c r="H111" s="3"/>
    </row>
    <row r="112" spans="1:1025">
      <c r="A112" s="11" t="s">
        <v>8</v>
      </c>
      <c r="B112" s="317" t="s">
        <v>231</v>
      </c>
      <c r="C112" s="318"/>
      <c r="D112" s="318"/>
      <c r="E112" s="318"/>
      <c r="F112" s="319"/>
      <c r="G112" s="190">
        <v>0</v>
      </c>
      <c r="H112" s="3"/>
    </row>
    <row r="113" spans="1:1025" ht="16.5" customHeight="1">
      <c r="A113" s="361" t="s">
        <v>209</v>
      </c>
      <c r="B113" s="361"/>
      <c r="C113" s="361"/>
      <c r="D113" s="361"/>
      <c r="E113" s="361"/>
      <c r="F113" s="361"/>
      <c r="G113" s="135">
        <f>SUM(G112:G112)</f>
        <v>0</v>
      </c>
      <c r="H113" s="3"/>
    </row>
    <row r="114" spans="1:1025" ht="21.75" customHeight="1">
      <c r="A114" s="51"/>
      <c r="B114" s="52"/>
      <c r="C114" s="53"/>
      <c r="D114" s="133"/>
      <c r="E114" s="133"/>
      <c r="F114" s="133"/>
      <c r="G114" s="134"/>
      <c r="H114" s="3"/>
    </row>
    <row r="115" spans="1:1025" s="42" customFormat="1" ht="15.75" customHeight="1">
      <c r="A115" s="297" t="s">
        <v>120</v>
      </c>
      <c r="B115" s="298"/>
      <c r="C115" s="298"/>
      <c r="D115" s="298"/>
      <c r="E115" s="298"/>
      <c r="F115" s="298"/>
      <c r="G115" s="299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1"/>
      <c r="DT115" s="41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1"/>
      <c r="ES115" s="41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1"/>
      <c r="FG115" s="41"/>
      <c r="FH115" s="41"/>
      <c r="FI115" s="41"/>
      <c r="FJ115" s="41"/>
      <c r="FK115" s="41"/>
      <c r="FL115" s="41"/>
      <c r="FM115" s="41"/>
      <c r="FN115" s="41"/>
      <c r="FO115" s="41"/>
      <c r="FP115" s="41"/>
      <c r="FQ115" s="41"/>
      <c r="FR115" s="41"/>
      <c r="FS115" s="41"/>
      <c r="FT115" s="41"/>
      <c r="FU115" s="41"/>
      <c r="FV115" s="41"/>
      <c r="FW115" s="41"/>
      <c r="FX115" s="41"/>
      <c r="FY115" s="41"/>
      <c r="FZ115" s="41"/>
      <c r="GA115" s="41"/>
      <c r="GB115" s="41"/>
      <c r="GC115" s="41"/>
      <c r="GD115" s="41"/>
      <c r="GE115" s="41"/>
      <c r="GF115" s="41"/>
      <c r="GG115" s="41"/>
      <c r="GH115" s="41"/>
      <c r="GI115" s="41"/>
      <c r="GJ115" s="41"/>
      <c r="GK115" s="41"/>
      <c r="GL115" s="41"/>
      <c r="GM115" s="41"/>
      <c r="GN115" s="41"/>
      <c r="GO115" s="41"/>
      <c r="GP115" s="41"/>
      <c r="GQ115" s="41"/>
      <c r="GR115" s="41"/>
      <c r="GS115" s="41"/>
      <c r="GT115" s="41"/>
      <c r="GU115" s="41"/>
      <c r="GV115" s="41"/>
      <c r="GW115" s="41"/>
      <c r="GX115" s="41"/>
      <c r="GY115" s="41"/>
      <c r="GZ115" s="41"/>
      <c r="HA115" s="41"/>
      <c r="HB115" s="41"/>
      <c r="HC115" s="41"/>
      <c r="HD115" s="41"/>
      <c r="HE115" s="41"/>
      <c r="HF115" s="41"/>
      <c r="HG115" s="41"/>
      <c r="HH115" s="41"/>
      <c r="HI115" s="41"/>
      <c r="HJ115" s="41"/>
      <c r="HK115" s="41"/>
      <c r="HL115" s="41"/>
      <c r="HM115" s="41"/>
      <c r="HN115" s="41"/>
      <c r="HO115" s="41"/>
      <c r="HP115" s="41"/>
      <c r="HQ115" s="41"/>
      <c r="HR115" s="41"/>
      <c r="HS115" s="41"/>
      <c r="HT115" s="41"/>
      <c r="HU115" s="41"/>
      <c r="HV115" s="41"/>
      <c r="HW115" s="41"/>
      <c r="HX115" s="41"/>
      <c r="HY115" s="41"/>
      <c r="HZ115" s="41"/>
      <c r="IA115" s="41"/>
      <c r="IB115" s="41"/>
      <c r="IC115" s="41"/>
      <c r="ID115" s="41"/>
      <c r="IE115" s="41"/>
      <c r="IF115" s="41"/>
      <c r="IG115" s="41"/>
      <c r="IH115" s="41"/>
      <c r="II115" s="41"/>
      <c r="IJ115" s="41"/>
      <c r="IK115" s="41"/>
      <c r="IL115" s="41"/>
      <c r="IM115" s="41"/>
      <c r="IN115" s="41"/>
      <c r="IO115" s="41"/>
      <c r="IP115" s="41"/>
      <c r="IQ115" s="41"/>
      <c r="IR115" s="41"/>
      <c r="IS115" s="41"/>
      <c r="IT115" s="41"/>
      <c r="IU115" s="41"/>
      <c r="IV115" s="41"/>
      <c r="IW115" s="41"/>
      <c r="IX115" s="41"/>
      <c r="IY115" s="41"/>
      <c r="IZ115" s="41"/>
      <c r="JA115" s="41"/>
      <c r="JB115" s="41"/>
      <c r="JC115" s="41"/>
      <c r="JD115" s="41"/>
      <c r="JE115" s="41"/>
      <c r="JF115" s="41"/>
      <c r="JG115" s="41"/>
      <c r="JH115" s="41"/>
      <c r="JI115" s="41"/>
      <c r="JJ115" s="41"/>
      <c r="JK115" s="41"/>
      <c r="JL115" s="41"/>
      <c r="JM115" s="41"/>
      <c r="JN115" s="41"/>
      <c r="JO115" s="41"/>
      <c r="JP115" s="41"/>
      <c r="JQ115" s="41"/>
      <c r="JR115" s="41"/>
      <c r="JS115" s="41"/>
      <c r="JT115" s="41"/>
      <c r="JU115" s="41"/>
      <c r="JV115" s="41"/>
      <c r="JW115" s="41"/>
      <c r="JX115" s="41"/>
      <c r="JY115" s="41"/>
      <c r="JZ115" s="41"/>
      <c r="KA115" s="41"/>
      <c r="KB115" s="41"/>
      <c r="KC115" s="41"/>
      <c r="KD115" s="41"/>
      <c r="KE115" s="41"/>
      <c r="KF115" s="41"/>
      <c r="KG115" s="41"/>
      <c r="KH115" s="41"/>
      <c r="KI115" s="41"/>
      <c r="KJ115" s="41"/>
      <c r="KK115" s="41"/>
      <c r="KL115" s="41"/>
      <c r="KM115" s="41"/>
      <c r="KN115" s="41"/>
      <c r="KO115" s="41"/>
      <c r="KP115" s="41"/>
      <c r="KQ115" s="41"/>
      <c r="KR115" s="41"/>
      <c r="KS115" s="41"/>
      <c r="KT115" s="41"/>
      <c r="KU115" s="41"/>
      <c r="KV115" s="41"/>
      <c r="KW115" s="41"/>
      <c r="KX115" s="41"/>
      <c r="KY115" s="41"/>
      <c r="KZ115" s="41"/>
      <c r="LA115" s="41"/>
      <c r="LB115" s="41"/>
      <c r="LC115" s="41"/>
      <c r="LD115" s="41"/>
      <c r="LE115" s="41"/>
      <c r="LF115" s="41"/>
      <c r="LG115" s="41"/>
      <c r="LH115" s="41"/>
      <c r="LI115" s="41"/>
      <c r="LJ115" s="41"/>
      <c r="LK115" s="41"/>
      <c r="LL115" s="41"/>
      <c r="LM115" s="41"/>
      <c r="LN115" s="41"/>
      <c r="LO115" s="41"/>
      <c r="LP115" s="41"/>
      <c r="LQ115" s="41"/>
      <c r="LR115" s="41"/>
      <c r="LS115" s="41"/>
      <c r="LT115" s="41"/>
      <c r="LU115" s="41"/>
      <c r="LV115" s="41"/>
      <c r="LW115" s="41"/>
      <c r="LX115" s="41"/>
      <c r="LY115" s="41"/>
      <c r="LZ115" s="41"/>
      <c r="MA115" s="41"/>
      <c r="MB115" s="41"/>
      <c r="MC115" s="41"/>
      <c r="MD115" s="41"/>
      <c r="ME115" s="41"/>
      <c r="MF115" s="41"/>
      <c r="MG115" s="41"/>
      <c r="MH115" s="41"/>
      <c r="MI115" s="41"/>
      <c r="MJ115" s="41"/>
      <c r="MK115" s="41"/>
      <c r="ML115" s="41"/>
      <c r="MM115" s="41"/>
      <c r="MN115" s="41"/>
      <c r="MO115" s="41"/>
      <c r="MP115" s="41"/>
      <c r="MQ115" s="41"/>
      <c r="MR115" s="41"/>
      <c r="MS115" s="41"/>
      <c r="MT115" s="41"/>
      <c r="MU115" s="41"/>
      <c r="MV115" s="41"/>
      <c r="MW115" s="41"/>
      <c r="MX115" s="41"/>
      <c r="MY115" s="41"/>
      <c r="MZ115" s="41"/>
      <c r="NA115" s="41"/>
      <c r="NB115" s="41"/>
      <c r="NC115" s="41"/>
      <c r="ND115" s="41"/>
      <c r="NE115" s="41"/>
      <c r="NF115" s="41"/>
      <c r="NG115" s="41"/>
      <c r="NH115" s="41"/>
      <c r="NI115" s="41"/>
      <c r="NJ115" s="41"/>
      <c r="NK115" s="41"/>
      <c r="NL115" s="41"/>
      <c r="NM115" s="41"/>
      <c r="NN115" s="41"/>
      <c r="NO115" s="41"/>
      <c r="NP115" s="41"/>
      <c r="NQ115" s="41"/>
      <c r="NR115" s="41"/>
      <c r="NS115" s="41"/>
      <c r="NT115" s="41"/>
      <c r="NU115" s="41"/>
      <c r="NV115" s="41"/>
      <c r="NW115" s="41"/>
      <c r="NX115" s="41"/>
      <c r="NY115" s="41"/>
      <c r="NZ115" s="41"/>
      <c r="OA115" s="41"/>
      <c r="OB115" s="41"/>
      <c r="OC115" s="41"/>
      <c r="OD115" s="41"/>
      <c r="OE115" s="41"/>
      <c r="OF115" s="41"/>
      <c r="OG115" s="41"/>
      <c r="OH115" s="41"/>
      <c r="OI115" s="41"/>
      <c r="OJ115" s="41"/>
      <c r="OK115" s="41"/>
      <c r="OL115" s="41"/>
      <c r="OM115" s="41"/>
      <c r="ON115" s="41"/>
      <c r="OO115" s="41"/>
      <c r="OP115" s="41"/>
      <c r="OQ115" s="41"/>
      <c r="OR115" s="41"/>
      <c r="OS115" s="41"/>
      <c r="OT115" s="41"/>
      <c r="OU115" s="41"/>
      <c r="OV115" s="41"/>
      <c r="OW115" s="41"/>
      <c r="OX115" s="41"/>
      <c r="OY115" s="41"/>
      <c r="OZ115" s="41"/>
      <c r="PA115" s="41"/>
      <c r="PB115" s="41"/>
      <c r="PC115" s="41"/>
      <c r="PD115" s="41"/>
      <c r="PE115" s="41"/>
      <c r="PF115" s="41"/>
      <c r="PG115" s="41"/>
      <c r="PH115" s="41"/>
      <c r="PI115" s="41"/>
      <c r="PJ115" s="41"/>
      <c r="PK115" s="41"/>
      <c r="PL115" s="41"/>
      <c r="PM115" s="41"/>
      <c r="PN115" s="41"/>
      <c r="PO115" s="41"/>
      <c r="PP115" s="41"/>
      <c r="PQ115" s="41"/>
      <c r="PR115" s="41"/>
      <c r="PS115" s="41"/>
      <c r="PT115" s="41"/>
      <c r="PU115" s="41"/>
      <c r="PV115" s="41"/>
      <c r="PW115" s="41"/>
      <c r="PX115" s="41"/>
      <c r="PY115" s="41"/>
      <c r="PZ115" s="41"/>
      <c r="QA115" s="41"/>
      <c r="QB115" s="41"/>
      <c r="QC115" s="41"/>
      <c r="QD115" s="41"/>
      <c r="QE115" s="41"/>
      <c r="QF115" s="41"/>
      <c r="QG115" s="41"/>
      <c r="QH115" s="41"/>
      <c r="QI115" s="41"/>
      <c r="QJ115" s="41"/>
      <c r="QK115" s="41"/>
      <c r="QL115" s="41"/>
      <c r="QM115" s="41"/>
      <c r="QN115" s="41"/>
      <c r="QO115" s="41"/>
      <c r="QP115" s="41"/>
      <c r="QQ115" s="41"/>
      <c r="QR115" s="41"/>
      <c r="QS115" s="41"/>
      <c r="QT115" s="41"/>
      <c r="QU115" s="41"/>
      <c r="QV115" s="41"/>
      <c r="QW115" s="41"/>
      <c r="QX115" s="41"/>
      <c r="QY115" s="41"/>
      <c r="QZ115" s="41"/>
      <c r="RA115" s="41"/>
      <c r="RB115" s="41"/>
      <c r="RC115" s="41"/>
      <c r="RD115" s="41"/>
      <c r="RE115" s="41"/>
      <c r="RF115" s="41"/>
      <c r="RG115" s="41"/>
      <c r="RH115" s="41"/>
      <c r="RI115" s="41"/>
      <c r="RJ115" s="41"/>
      <c r="RK115" s="41"/>
      <c r="RL115" s="41"/>
      <c r="RM115" s="41"/>
      <c r="RN115" s="41"/>
      <c r="RO115" s="41"/>
      <c r="RP115" s="41"/>
      <c r="RQ115" s="41"/>
      <c r="RR115" s="41"/>
      <c r="RS115" s="41"/>
      <c r="RT115" s="41"/>
      <c r="RU115" s="41"/>
      <c r="RV115" s="41"/>
      <c r="RW115" s="41"/>
      <c r="RX115" s="41"/>
      <c r="RY115" s="41"/>
      <c r="RZ115" s="41"/>
      <c r="SA115" s="41"/>
      <c r="SB115" s="41"/>
      <c r="SC115" s="41"/>
      <c r="SD115" s="41"/>
      <c r="SE115" s="41"/>
      <c r="SF115" s="41"/>
      <c r="SG115" s="41"/>
      <c r="SH115" s="41"/>
      <c r="SI115" s="41"/>
      <c r="SJ115" s="41"/>
      <c r="SK115" s="41"/>
      <c r="SL115" s="41"/>
      <c r="SM115" s="41"/>
      <c r="SN115" s="41"/>
      <c r="SO115" s="41"/>
      <c r="SP115" s="41"/>
      <c r="SQ115" s="41"/>
      <c r="SR115" s="41"/>
      <c r="SS115" s="41"/>
      <c r="ST115" s="41"/>
      <c r="SU115" s="41"/>
      <c r="SV115" s="41"/>
      <c r="SW115" s="41"/>
      <c r="SX115" s="41"/>
      <c r="SY115" s="41"/>
      <c r="SZ115" s="41"/>
      <c r="TA115" s="41"/>
      <c r="TB115" s="41"/>
      <c r="TC115" s="41"/>
      <c r="TD115" s="41"/>
      <c r="TE115" s="41"/>
      <c r="TF115" s="41"/>
      <c r="TG115" s="41"/>
      <c r="TH115" s="41"/>
      <c r="TI115" s="41"/>
      <c r="TJ115" s="41"/>
      <c r="TK115" s="41"/>
      <c r="TL115" s="41"/>
      <c r="TM115" s="41"/>
      <c r="TN115" s="41"/>
      <c r="TO115" s="41"/>
      <c r="TP115" s="41"/>
      <c r="TQ115" s="41"/>
      <c r="TR115" s="41"/>
      <c r="TS115" s="41"/>
      <c r="TT115" s="41"/>
      <c r="TU115" s="41"/>
      <c r="TV115" s="41"/>
      <c r="TW115" s="41"/>
      <c r="TX115" s="41"/>
      <c r="TY115" s="41"/>
      <c r="TZ115" s="41"/>
      <c r="UA115" s="41"/>
      <c r="UB115" s="41"/>
      <c r="UC115" s="41"/>
      <c r="UD115" s="41"/>
      <c r="UE115" s="41"/>
      <c r="UF115" s="41"/>
      <c r="UG115" s="41"/>
      <c r="UH115" s="41"/>
      <c r="UI115" s="41"/>
      <c r="UJ115" s="41"/>
      <c r="UK115" s="41"/>
      <c r="UL115" s="41"/>
      <c r="UM115" s="41"/>
      <c r="UN115" s="41"/>
      <c r="UO115" s="41"/>
      <c r="UP115" s="41"/>
      <c r="UQ115" s="41"/>
      <c r="UR115" s="41"/>
      <c r="US115" s="41"/>
      <c r="UT115" s="41"/>
      <c r="UU115" s="41"/>
      <c r="UV115" s="41"/>
      <c r="UW115" s="41"/>
      <c r="UX115" s="41"/>
      <c r="UY115" s="41"/>
      <c r="UZ115" s="41"/>
      <c r="VA115" s="41"/>
      <c r="VB115" s="41"/>
      <c r="VC115" s="41"/>
      <c r="VD115" s="41"/>
      <c r="VE115" s="41"/>
      <c r="VF115" s="41"/>
      <c r="VG115" s="41"/>
      <c r="VH115" s="41"/>
      <c r="VI115" s="41"/>
      <c r="VJ115" s="41"/>
      <c r="VK115" s="41"/>
      <c r="VL115" s="41"/>
      <c r="VM115" s="41"/>
      <c r="VN115" s="41"/>
      <c r="VO115" s="41"/>
      <c r="VP115" s="41"/>
      <c r="VQ115" s="41"/>
      <c r="VR115" s="41"/>
      <c r="VS115" s="41"/>
      <c r="VT115" s="41"/>
      <c r="VU115" s="41"/>
      <c r="VV115" s="41"/>
      <c r="VW115" s="41"/>
      <c r="VX115" s="41"/>
      <c r="VY115" s="41"/>
      <c r="VZ115" s="41"/>
      <c r="WA115" s="41"/>
      <c r="WB115" s="41"/>
      <c r="WC115" s="41"/>
      <c r="WD115" s="41"/>
      <c r="WE115" s="41"/>
      <c r="WF115" s="41"/>
      <c r="WG115" s="41"/>
      <c r="WH115" s="41"/>
      <c r="WI115" s="41"/>
      <c r="WJ115" s="41"/>
      <c r="WK115" s="41"/>
      <c r="WL115" s="41"/>
      <c r="WM115" s="41"/>
      <c r="WN115" s="41"/>
      <c r="WO115" s="41"/>
      <c r="WP115" s="41"/>
      <c r="WQ115" s="41"/>
      <c r="WR115" s="41"/>
      <c r="WS115" s="41"/>
      <c r="WT115" s="41"/>
      <c r="WU115" s="41"/>
      <c r="WV115" s="41"/>
      <c r="WW115" s="41"/>
      <c r="WX115" s="41"/>
      <c r="WY115" s="41"/>
      <c r="WZ115" s="41"/>
      <c r="XA115" s="41"/>
      <c r="XB115" s="41"/>
      <c r="XC115" s="41"/>
      <c r="XD115" s="41"/>
      <c r="XE115" s="41"/>
      <c r="XF115" s="41"/>
      <c r="XG115" s="41"/>
      <c r="XH115" s="41"/>
      <c r="XI115" s="41"/>
      <c r="XJ115" s="41"/>
      <c r="XK115" s="41"/>
      <c r="XL115" s="41"/>
      <c r="XM115" s="41"/>
      <c r="XN115" s="41"/>
      <c r="XO115" s="41"/>
      <c r="XP115" s="41"/>
      <c r="XQ115" s="41"/>
      <c r="XR115" s="41"/>
      <c r="XS115" s="41"/>
      <c r="XT115" s="41"/>
      <c r="XU115" s="41"/>
      <c r="XV115" s="41"/>
      <c r="XW115" s="41"/>
      <c r="XX115" s="41"/>
      <c r="XY115" s="41"/>
      <c r="XZ115" s="41"/>
      <c r="YA115" s="41"/>
      <c r="YB115" s="41"/>
      <c r="YC115" s="41"/>
      <c r="YD115" s="41"/>
      <c r="YE115" s="41"/>
      <c r="YF115" s="41"/>
      <c r="YG115" s="41"/>
      <c r="YH115" s="41"/>
      <c r="YI115" s="41"/>
      <c r="YJ115" s="41"/>
      <c r="YK115" s="41"/>
      <c r="YL115" s="41"/>
      <c r="YM115" s="41"/>
      <c r="YN115" s="41"/>
      <c r="YO115" s="41"/>
      <c r="YP115" s="41"/>
      <c r="YQ115" s="41"/>
      <c r="YR115" s="41"/>
      <c r="YS115" s="41"/>
      <c r="YT115" s="41"/>
      <c r="YU115" s="41"/>
      <c r="YV115" s="41"/>
      <c r="YW115" s="41"/>
      <c r="YX115" s="41"/>
      <c r="YY115" s="41"/>
      <c r="YZ115" s="41"/>
      <c r="ZA115" s="41"/>
      <c r="ZB115" s="41"/>
      <c r="ZC115" s="41"/>
      <c r="ZD115" s="41"/>
      <c r="ZE115" s="41"/>
      <c r="ZF115" s="41"/>
      <c r="ZG115" s="41"/>
      <c r="ZH115" s="41"/>
      <c r="ZI115" s="41"/>
      <c r="ZJ115" s="41"/>
      <c r="ZK115" s="41"/>
      <c r="ZL115" s="41"/>
      <c r="ZM115" s="41"/>
      <c r="ZN115" s="41"/>
      <c r="ZO115" s="41"/>
      <c r="ZP115" s="41"/>
      <c r="ZQ115" s="41"/>
      <c r="ZR115" s="41"/>
      <c r="ZS115" s="41"/>
      <c r="ZT115" s="41"/>
      <c r="ZU115" s="41"/>
      <c r="ZV115" s="41"/>
      <c r="ZW115" s="41"/>
      <c r="ZX115" s="41"/>
      <c r="ZY115" s="41"/>
      <c r="ZZ115" s="41"/>
      <c r="AAA115" s="41"/>
      <c r="AAB115" s="41"/>
      <c r="AAC115" s="41"/>
      <c r="AAD115" s="41"/>
      <c r="AAE115" s="41"/>
      <c r="AAF115" s="41"/>
      <c r="AAG115" s="41"/>
      <c r="AAH115" s="41"/>
      <c r="AAI115" s="41"/>
      <c r="AAJ115" s="41"/>
      <c r="AAK115" s="41"/>
      <c r="AAL115" s="41"/>
      <c r="AAM115" s="41"/>
      <c r="AAN115" s="41"/>
      <c r="AAO115" s="41"/>
      <c r="AAP115" s="41"/>
      <c r="AAQ115" s="41"/>
      <c r="AAR115" s="41"/>
      <c r="AAS115" s="41"/>
      <c r="AAT115" s="41"/>
      <c r="AAU115" s="41"/>
      <c r="AAV115" s="41"/>
      <c r="AAW115" s="41"/>
      <c r="AAX115" s="41"/>
      <c r="AAY115" s="41"/>
      <c r="AAZ115" s="41"/>
      <c r="ABA115" s="41"/>
      <c r="ABB115" s="41"/>
      <c r="ABC115" s="41"/>
      <c r="ABD115" s="41"/>
      <c r="ABE115" s="41"/>
      <c r="ABF115" s="41"/>
      <c r="ABG115" s="41"/>
      <c r="ABH115" s="41"/>
      <c r="ABI115" s="41"/>
      <c r="ABJ115" s="41"/>
      <c r="ABK115" s="41"/>
      <c r="ABL115" s="41"/>
      <c r="ABM115" s="41"/>
      <c r="ABN115" s="41"/>
      <c r="ABO115" s="41"/>
      <c r="ABP115" s="41"/>
      <c r="ABQ115" s="41"/>
      <c r="ABR115" s="41"/>
      <c r="ABS115" s="41"/>
      <c r="ABT115" s="41"/>
      <c r="ABU115" s="41"/>
      <c r="ABV115" s="41"/>
      <c r="ABW115" s="41"/>
      <c r="ABX115" s="41"/>
      <c r="ABY115" s="41"/>
      <c r="ABZ115" s="41"/>
      <c r="ACA115" s="41"/>
      <c r="ACB115" s="41"/>
      <c r="ACC115" s="41"/>
      <c r="ACD115" s="41"/>
      <c r="ACE115" s="41"/>
      <c r="ACF115" s="41"/>
      <c r="ACG115" s="41"/>
      <c r="ACH115" s="41"/>
      <c r="ACI115" s="41"/>
      <c r="ACJ115" s="41"/>
      <c r="ACK115" s="41"/>
      <c r="ACL115" s="41"/>
      <c r="ACM115" s="41"/>
      <c r="ACN115" s="41"/>
      <c r="ACO115" s="41"/>
      <c r="ACP115" s="41"/>
      <c r="ACQ115" s="41"/>
      <c r="ACR115" s="41"/>
      <c r="ACS115" s="41"/>
      <c r="ACT115" s="41"/>
      <c r="ACU115" s="41"/>
      <c r="ACV115" s="41"/>
      <c r="ACW115" s="41"/>
      <c r="ACX115" s="41"/>
      <c r="ACY115" s="41"/>
      <c r="ACZ115" s="41"/>
      <c r="ADA115" s="41"/>
      <c r="ADB115" s="41"/>
      <c r="ADC115" s="41"/>
      <c r="ADD115" s="41"/>
      <c r="ADE115" s="41"/>
      <c r="ADF115" s="41"/>
      <c r="ADG115" s="41"/>
      <c r="ADH115" s="41"/>
      <c r="ADI115" s="41"/>
      <c r="ADJ115" s="41"/>
      <c r="ADK115" s="41"/>
      <c r="ADL115" s="41"/>
      <c r="ADM115" s="41"/>
      <c r="ADN115" s="41"/>
      <c r="ADO115" s="41"/>
      <c r="ADP115" s="41"/>
      <c r="ADQ115" s="41"/>
      <c r="ADR115" s="41"/>
      <c r="ADS115" s="41"/>
      <c r="ADT115" s="41"/>
      <c r="ADU115" s="41"/>
      <c r="ADV115" s="41"/>
      <c r="ADW115" s="41"/>
      <c r="ADX115" s="41"/>
      <c r="ADY115" s="41"/>
      <c r="ADZ115" s="41"/>
      <c r="AEA115" s="41"/>
      <c r="AEB115" s="41"/>
      <c r="AEC115" s="41"/>
      <c r="AED115" s="41"/>
      <c r="AEE115" s="41"/>
      <c r="AEF115" s="41"/>
      <c r="AEG115" s="41"/>
      <c r="AEH115" s="41"/>
      <c r="AEI115" s="41"/>
      <c r="AEJ115" s="41"/>
      <c r="AEK115" s="41"/>
      <c r="AEL115" s="41"/>
      <c r="AEM115" s="41"/>
      <c r="AEN115" s="41"/>
      <c r="AEO115" s="41"/>
      <c r="AEP115" s="41"/>
      <c r="AEQ115" s="41"/>
      <c r="AER115" s="41"/>
      <c r="AES115" s="41"/>
      <c r="AET115" s="41"/>
      <c r="AEU115" s="41"/>
      <c r="AEV115" s="41"/>
      <c r="AEW115" s="41"/>
      <c r="AEX115" s="41"/>
      <c r="AEY115" s="41"/>
      <c r="AEZ115" s="41"/>
      <c r="AFA115" s="41"/>
      <c r="AFB115" s="41"/>
      <c r="AFC115" s="41"/>
      <c r="AFD115" s="41"/>
      <c r="AFE115" s="41"/>
      <c r="AFF115" s="41"/>
      <c r="AFG115" s="41"/>
      <c r="AFH115" s="41"/>
      <c r="AFI115" s="41"/>
      <c r="AFJ115" s="41"/>
      <c r="AFK115" s="41"/>
      <c r="AFL115" s="41"/>
      <c r="AFM115" s="41"/>
      <c r="AFN115" s="41"/>
      <c r="AFO115" s="41"/>
      <c r="AFP115" s="41"/>
      <c r="AFQ115" s="41"/>
      <c r="AFR115" s="41"/>
      <c r="AFS115" s="41"/>
      <c r="AFT115" s="41"/>
      <c r="AFU115" s="41"/>
      <c r="AFV115" s="41"/>
      <c r="AFW115" s="41"/>
      <c r="AFX115" s="41"/>
      <c r="AFY115" s="41"/>
      <c r="AFZ115" s="41"/>
      <c r="AGA115" s="41"/>
      <c r="AGB115" s="41"/>
      <c r="AGC115" s="41"/>
      <c r="AGD115" s="41"/>
      <c r="AGE115" s="41"/>
      <c r="AGF115" s="41"/>
      <c r="AGG115" s="41"/>
      <c r="AGH115" s="41"/>
      <c r="AGI115" s="41"/>
      <c r="AGJ115" s="41"/>
      <c r="AGK115" s="41"/>
      <c r="AGL115" s="41"/>
      <c r="AGM115" s="41"/>
      <c r="AGN115" s="41"/>
      <c r="AGO115" s="41"/>
      <c r="AGP115" s="41"/>
      <c r="AGQ115" s="41"/>
      <c r="AGR115" s="41"/>
      <c r="AGS115" s="41"/>
      <c r="AGT115" s="41"/>
      <c r="AGU115" s="41"/>
      <c r="AGV115" s="41"/>
      <c r="AGW115" s="41"/>
      <c r="AGX115" s="41"/>
      <c r="AGY115" s="41"/>
      <c r="AGZ115" s="41"/>
      <c r="AHA115" s="41"/>
      <c r="AHB115" s="41"/>
      <c r="AHC115" s="41"/>
      <c r="AHD115" s="41"/>
      <c r="AHE115" s="41"/>
      <c r="AHF115" s="41"/>
      <c r="AHG115" s="41"/>
      <c r="AHH115" s="41"/>
      <c r="AHI115" s="41"/>
      <c r="AHJ115" s="41"/>
      <c r="AHK115" s="41"/>
      <c r="AHL115" s="41"/>
      <c r="AHM115" s="41"/>
      <c r="AHN115" s="41"/>
      <c r="AHO115" s="41"/>
      <c r="AHP115" s="41"/>
      <c r="AHQ115" s="41"/>
      <c r="AHR115" s="41"/>
      <c r="AHS115" s="41"/>
      <c r="AHT115" s="41"/>
      <c r="AHU115" s="41"/>
      <c r="AHV115" s="41"/>
      <c r="AHW115" s="41"/>
      <c r="AHX115" s="41"/>
      <c r="AHY115" s="41"/>
      <c r="AHZ115" s="41"/>
      <c r="AIA115" s="41"/>
      <c r="AIB115" s="41"/>
      <c r="AIC115" s="41"/>
      <c r="AID115" s="41"/>
      <c r="AIE115" s="41"/>
      <c r="AIF115" s="41"/>
      <c r="AIG115" s="41"/>
      <c r="AIH115" s="41"/>
      <c r="AII115" s="41"/>
      <c r="AIJ115" s="41"/>
      <c r="AIK115" s="41"/>
      <c r="AIL115" s="41"/>
      <c r="AIM115" s="41"/>
      <c r="AIN115" s="41"/>
      <c r="AIO115" s="41"/>
      <c r="AIP115" s="41"/>
      <c r="AIQ115" s="41"/>
      <c r="AIR115" s="41"/>
      <c r="AIS115" s="41"/>
      <c r="AIT115" s="41"/>
      <c r="AIU115" s="41"/>
      <c r="AIV115" s="41"/>
      <c r="AIW115" s="41"/>
      <c r="AIX115" s="41"/>
      <c r="AIY115" s="41"/>
      <c r="AIZ115" s="41"/>
      <c r="AJA115" s="41"/>
      <c r="AJB115" s="41"/>
      <c r="AJC115" s="41"/>
      <c r="AJD115" s="41"/>
      <c r="AJE115" s="41"/>
      <c r="AJF115" s="41"/>
      <c r="AJG115" s="41"/>
      <c r="AJH115" s="41"/>
      <c r="AJI115" s="41"/>
      <c r="AJJ115" s="41"/>
      <c r="AJK115" s="41"/>
      <c r="AJL115" s="41"/>
      <c r="AJM115" s="41"/>
      <c r="AJN115" s="41"/>
      <c r="AJO115" s="41"/>
      <c r="AJP115" s="41"/>
      <c r="AJQ115" s="41"/>
      <c r="AJR115" s="41"/>
      <c r="AJS115" s="41"/>
      <c r="AJT115" s="41"/>
      <c r="AJU115" s="41"/>
      <c r="AJV115" s="41"/>
      <c r="AJW115" s="41"/>
      <c r="AJX115" s="41"/>
      <c r="AJY115" s="41"/>
      <c r="AJZ115" s="41"/>
      <c r="AKA115" s="41"/>
      <c r="AKB115" s="41"/>
      <c r="AKC115" s="41"/>
      <c r="AKD115" s="41"/>
      <c r="AKE115" s="41"/>
      <c r="AKF115" s="41"/>
      <c r="AKG115" s="41"/>
      <c r="AKH115" s="41"/>
      <c r="AKI115" s="41"/>
      <c r="AKJ115" s="41"/>
      <c r="AKK115" s="41"/>
      <c r="AKL115" s="41"/>
      <c r="AKM115" s="41"/>
      <c r="AKN115" s="41"/>
      <c r="AKO115" s="41"/>
      <c r="AKP115" s="41"/>
      <c r="AKQ115" s="41"/>
      <c r="AKR115" s="41"/>
      <c r="AKS115" s="41"/>
      <c r="AKT115" s="41"/>
      <c r="AKU115" s="41"/>
      <c r="AKV115" s="41"/>
      <c r="AKW115" s="41"/>
      <c r="AKX115" s="41"/>
      <c r="AKY115" s="41"/>
      <c r="AKZ115" s="41"/>
      <c r="ALA115" s="41"/>
      <c r="ALB115" s="41"/>
      <c r="ALC115" s="41"/>
      <c r="ALD115" s="41"/>
      <c r="ALE115" s="41"/>
      <c r="ALF115" s="41"/>
      <c r="ALG115" s="41"/>
      <c r="ALH115" s="41"/>
      <c r="ALI115" s="41"/>
      <c r="ALJ115" s="41"/>
      <c r="ALK115" s="41"/>
      <c r="ALL115" s="41"/>
      <c r="ALM115" s="41"/>
      <c r="ALN115" s="41"/>
      <c r="ALO115" s="41"/>
      <c r="ALP115" s="41"/>
      <c r="ALQ115" s="41"/>
      <c r="ALR115" s="41"/>
      <c r="ALS115" s="41"/>
      <c r="ALT115" s="41"/>
      <c r="ALU115" s="41"/>
      <c r="ALV115" s="41"/>
      <c r="ALW115" s="41"/>
      <c r="ALX115" s="41"/>
      <c r="ALY115" s="41"/>
      <c r="ALZ115" s="41"/>
      <c r="AMA115" s="41"/>
      <c r="AMB115" s="41"/>
      <c r="AMC115" s="41"/>
      <c r="AMD115" s="41"/>
      <c r="AME115" s="41"/>
      <c r="AMF115" s="41"/>
      <c r="AMG115" s="41"/>
      <c r="AMH115" s="41"/>
      <c r="AMI115" s="41"/>
      <c r="AMJ115" s="41"/>
      <c r="AMK115" s="41"/>
    </row>
    <row r="116" spans="1:1025" s="42" customFormat="1">
      <c r="A116" s="80" t="s">
        <v>121</v>
      </c>
      <c r="B116" s="290" t="s">
        <v>101</v>
      </c>
      <c r="C116" s="291"/>
      <c r="D116" s="291"/>
      <c r="E116" s="291"/>
      <c r="F116" s="292"/>
      <c r="G116" s="136" t="s">
        <v>18</v>
      </c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  <c r="DF116" s="41"/>
      <c r="DG116" s="41"/>
      <c r="DH116" s="41"/>
      <c r="DI116" s="41"/>
      <c r="DJ116" s="41"/>
      <c r="DK116" s="41"/>
      <c r="DL116" s="41"/>
      <c r="DM116" s="41"/>
      <c r="DN116" s="41"/>
      <c r="DO116" s="41"/>
      <c r="DP116" s="41"/>
      <c r="DQ116" s="41"/>
      <c r="DR116" s="41"/>
      <c r="DS116" s="41"/>
      <c r="DT116" s="41"/>
      <c r="DU116" s="41"/>
      <c r="DV116" s="41"/>
      <c r="DW116" s="41"/>
      <c r="DX116" s="41"/>
      <c r="DY116" s="41"/>
      <c r="DZ116" s="41"/>
      <c r="EA116" s="41"/>
      <c r="EB116" s="41"/>
      <c r="EC116" s="41"/>
      <c r="ED116" s="41"/>
      <c r="EE116" s="41"/>
      <c r="EF116" s="41"/>
      <c r="EG116" s="41"/>
      <c r="EH116" s="41"/>
      <c r="EI116" s="41"/>
      <c r="EJ116" s="41"/>
      <c r="EK116" s="41"/>
      <c r="EL116" s="41"/>
      <c r="EM116" s="41"/>
      <c r="EN116" s="41"/>
      <c r="EO116" s="41"/>
      <c r="EP116" s="41"/>
      <c r="EQ116" s="41"/>
      <c r="ER116" s="41"/>
      <c r="ES116" s="41"/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1"/>
      <c r="FF116" s="41"/>
      <c r="FG116" s="41"/>
      <c r="FH116" s="41"/>
      <c r="FI116" s="41"/>
      <c r="FJ116" s="41"/>
      <c r="FK116" s="41"/>
      <c r="FL116" s="41"/>
      <c r="FM116" s="41"/>
      <c r="FN116" s="41"/>
      <c r="FO116" s="41"/>
      <c r="FP116" s="41"/>
      <c r="FQ116" s="41"/>
      <c r="FR116" s="41"/>
      <c r="FS116" s="41"/>
      <c r="FT116" s="41"/>
      <c r="FU116" s="41"/>
      <c r="FV116" s="41"/>
      <c r="FW116" s="41"/>
      <c r="FX116" s="41"/>
      <c r="FY116" s="41"/>
      <c r="FZ116" s="41"/>
      <c r="GA116" s="41"/>
      <c r="GB116" s="41"/>
      <c r="GC116" s="41"/>
      <c r="GD116" s="41"/>
      <c r="GE116" s="41"/>
      <c r="GF116" s="41"/>
      <c r="GG116" s="41"/>
      <c r="GH116" s="41"/>
      <c r="GI116" s="41"/>
      <c r="GJ116" s="41"/>
      <c r="GK116" s="41"/>
      <c r="GL116" s="41"/>
      <c r="GM116" s="41"/>
      <c r="GN116" s="41"/>
      <c r="GO116" s="41"/>
      <c r="GP116" s="41"/>
      <c r="GQ116" s="41"/>
      <c r="GR116" s="41"/>
      <c r="GS116" s="41"/>
      <c r="GT116" s="41"/>
      <c r="GU116" s="41"/>
      <c r="GV116" s="41"/>
      <c r="GW116" s="41"/>
      <c r="GX116" s="41"/>
      <c r="GY116" s="41"/>
      <c r="GZ116" s="41"/>
      <c r="HA116" s="41"/>
      <c r="HB116" s="41"/>
      <c r="HC116" s="41"/>
      <c r="HD116" s="41"/>
      <c r="HE116" s="41"/>
      <c r="HF116" s="41"/>
      <c r="HG116" s="41"/>
      <c r="HH116" s="41"/>
      <c r="HI116" s="41"/>
      <c r="HJ116" s="41"/>
      <c r="HK116" s="41"/>
      <c r="HL116" s="41"/>
      <c r="HM116" s="41"/>
      <c r="HN116" s="41"/>
      <c r="HO116" s="41"/>
      <c r="HP116" s="41"/>
      <c r="HQ116" s="41"/>
      <c r="HR116" s="41"/>
      <c r="HS116" s="41"/>
      <c r="HT116" s="41"/>
      <c r="HU116" s="41"/>
      <c r="HV116" s="41"/>
      <c r="HW116" s="41"/>
      <c r="HX116" s="41"/>
      <c r="HY116" s="41"/>
      <c r="HZ116" s="41"/>
      <c r="IA116" s="41"/>
      <c r="IB116" s="41"/>
      <c r="IC116" s="41"/>
      <c r="ID116" s="41"/>
      <c r="IE116" s="41"/>
      <c r="IF116" s="41"/>
      <c r="IG116" s="41"/>
      <c r="IH116" s="41"/>
      <c r="II116" s="41"/>
      <c r="IJ116" s="41"/>
      <c r="IK116" s="41"/>
      <c r="IL116" s="41"/>
      <c r="IM116" s="41"/>
      <c r="IN116" s="41"/>
      <c r="IO116" s="41"/>
      <c r="IP116" s="41"/>
      <c r="IQ116" s="41"/>
      <c r="IR116" s="41"/>
      <c r="IS116" s="41"/>
      <c r="IT116" s="41"/>
      <c r="IU116" s="41"/>
      <c r="IV116" s="41"/>
      <c r="IW116" s="41"/>
      <c r="IX116" s="41"/>
      <c r="IY116" s="41"/>
      <c r="IZ116" s="41"/>
      <c r="JA116" s="41"/>
      <c r="JB116" s="41"/>
      <c r="JC116" s="41"/>
      <c r="JD116" s="41"/>
      <c r="JE116" s="41"/>
      <c r="JF116" s="41"/>
      <c r="JG116" s="41"/>
      <c r="JH116" s="41"/>
      <c r="JI116" s="41"/>
      <c r="JJ116" s="41"/>
      <c r="JK116" s="41"/>
      <c r="JL116" s="41"/>
      <c r="JM116" s="41"/>
      <c r="JN116" s="41"/>
      <c r="JO116" s="41"/>
      <c r="JP116" s="41"/>
      <c r="JQ116" s="41"/>
      <c r="JR116" s="41"/>
      <c r="JS116" s="41"/>
      <c r="JT116" s="41"/>
      <c r="JU116" s="41"/>
      <c r="JV116" s="41"/>
      <c r="JW116" s="41"/>
      <c r="JX116" s="41"/>
      <c r="JY116" s="41"/>
      <c r="JZ116" s="41"/>
      <c r="KA116" s="41"/>
      <c r="KB116" s="41"/>
      <c r="KC116" s="41"/>
      <c r="KD116" s="41"/>
      <c r="KE116" s="41"/>
      <c r="KF116" s="41"/>
      <c r="KG116" s="41"/>
      <c r="KH116" s="41"/>
      <c r="KI116" s="41"/>
      <c r="KJ116" s="41"/>
      <c r="KK116" s="41"/>
      <c r="KL116" s="41"/>
      <c r="KM116" s="41"/>
      <c r="KN116" s="41"/>
      <c r="KO116" s="41"/>
      <c r="KP116" s="41"/>
      <c r="KQ116" s="41"/>
      <c r="KR116" s="41"/>
      <c r="KS116" s="41"/>
      <c r="KT116" s="41"/>
      <c r="KU116" s="41"/>
      <c r="KV116" s="41"/>
      <c r="KW116" s="41"/>
      <c r="KX116" s="41"/>
      <c r="KY116" s="41"/>
      <c r="KZ116" s="41"/>
      <c r="LA116" s="41"/>
      <c r="LB116" s="41"/>
      <c r="LC116" s="41"/>
      <c r="LD116" s="41"/>
      <c r="LE116" s="41"/>
      <c r="LF116" s="41"/>
      <c r="LG116" s="41"/>
      <c r="LH116" s="41"/>
      <c r="LI116" s="41"/>
      <c r="LJ116" s="41"/>
      <c r="LK116" s="41"/>
      <c r="LL116" s="41"/>
      <c r="LM116" s="41"/>
      <c r="LN116" s="41"/>
      <c r="LO116" s="41"/>
      <c r="LP116" s="41"/>
      <c r="LQ116" s="41"/>
      <c r="LR116" s="41"/>
      <c r="LS116" s="41"/>
      <c r="LT116" s="41"/>
      <c r="LU116" s="41"/>
      <c r="LV116" s="41"/>
      <c r="LW116" s="41"/>
      <c r="LX116" s="41"/>
      <c r="LY116" s="41"/>
      <c r="LZ116" s="41"/>
      <c r="MA116" s="41"/>
      <c r="MB116" s="41"/>
      <c r="MC116" s="41"/>
      <c r="MD116" s="41"/>
      <c r="ME116" s="41"/>
      <c r="MF116" s="41"/>
      <c r="MG116" s="41"/>
      <c r="MH116" s="41"/>
      <c r="MI116" s="41"/>
      <c r="MJ116" s="41"/>
      <c r="MK116" s="41"/>
      <c r="ML116" s="41"/>
      <c r="MM116" s="41"/>
      <c r="MN116" s="41"/>
      <c r="MO116" s="41"/>
      <c r="MP116" s="41"/>
      <c r="MQ116" s="41"/>
      <c r="MR116" s="41"/>
      <c r="MS116" s="41"/>
      <c r="MT116" s="41"/>
      <c r="MU116" s="41"/>
      <c r="MV116" s="41"/>
      <c r="MW116" s="41"/>
      <c r="MX116" s="41"/>
      <c r="MY116" s="41"/>
      <c r="MZ116" s="41"/>
      <c r="NA116" s="41"/>
      <c r="NB116" s="41"/>
      <c r="NC116" s="41"/>
      <c r="ND116" s="41"/>
      <c r="NE116" s="41"/>
      <c r="NF116" s="41"/>
      <c r="NG116" s="41"/>
      <c r="NH116" s="41"/>
      <c r="NI116" s="41"/>
      <c r="NJ116" s="41"/>
      <c r="NK116" s="41"/>
      <c r="NL116" s="41"/>
      <c r="NM116" s="41"/>
      <c r="NN116" s="41"/>
      <c r="NO116" s="41"/>
      <c r="NP116" s="41"/>
      <c r="NQ116" s="41"/>
      <c r="NR116" s="41"/>
      <c r="NS116" s="41"/>
      <c r="NT116" s="41"/>
      <c r="NU116" s="41"/>
      <c r="NV116" s="41"/>
      <c r="NW116" s="41"/>
      <c r="NX116" s="41"/>
      <c r="NY116" s="41"/>
      <c r="NZ116" s="41"/>
      <c r="OA116" s="41"/>
      <c r="OB116" s="41"/>
      <c r="OC116" s="41"/>
      <c r="OD116" s="41"/>
      <c r="OE116" s="41"/>
      <c r="OF116" s="41"/>
      <c r="OG116" s="41"/>
      <c r="OH116" s="41"/>
      <c r="OI116" s="41"/>
      <c r="OJ116" s="41"/>
      <c r="OK116" s="41"/>
      <c r="OL116" s="41"/>
      <c r="OM116" s="41"/>
      <c r="ON116" s="41"/>
      <c r="OO116" s="41"/>
      <c r="OP116" s="41"/>
      <c r="OQ116" s="41"/>
      <c r="OR116" s="41"/>
      <c r="OS116" s="41"/>
      <c r="OT116" s="41"/>
      <c r="OU116" s="41"/>
      <c r="OV116" s="41"/>
      <c r="OW116" s="41"/>
      <c r="OX116" s="41"/>
      <c r="OY116" s="41"/>
      <c r="OZ116" s="41"/>
      <c r="PA116" s="41"/>
      <c r="PB116" s="41"/>
      <c r="PC116" s="41"/>
      <c r="PD116" s="41"/>
      <c r="PE116" s="41"/>
      <c r="PF116" s="41"/>
      <c r="PG116" s="41"/>
      <c r="PH116" s="41"/>
      <c r="PI116" s="41"/>
      <c r="PJ116" s="41"/>
      <c r="PK116" s="41"/>
      <c r="PL116" s="41"/>
      <c r="PM116" s="41"/>
      <c r="PN116" s="41"/>
      <c r="PO116" s="41"/>
      <c r="PP116" s="41"/>
      <c r="PQ116" s="41"/>
      <c r="PR116" s="41"/>
      <c r="PS116" s="41"/>
      <c r="PT116" s="41"/>
      <c r="PU116" s="41"/>
      <c r="PV116" s="41"/>
      <c r="PW116" s="41"/>
      <c r="PX116" s="41"/>
      <c r="PY116" s="41"/>
      <c r="PZ116" s="41"/>
      <c r="QA116" s="41"/>
      <c r="QB116" s="41"/>
      <c r="QC116" s="41"/>
      <c r="QD116" s="41"/>
      <c r="QE116" s="41"/>
      <c r="QF116" s="41"/>
      <c r="QG116" s="41"/>
      <c r="QH116" s="41"/>
      <c r="QI116" s="41"/>
      <c r="QJ116" s="41"/>
      <c r="QK116" s="41"/>
      <c r="QL116" s="41"/>
      <c r="QM116" s="41"/>
      <c r="QN116" s="41"/>
      <c r="QO116" s="41"/>
      <c r="QP116" s="41"/>
      <c r="QQ116" s="41"/>
      <c r="QR116" s="41"/>
      <c r="QS116" s="41"/>
      <c r="QT116" s="41"/>
      <c r="QU116" s="41"/>
      <c r="QV116" s="41"/>
      <c r="QW116" s="41"/>
      <c r="QX116" s="41"/>
      <c r="QY116" s="41"/>
      <c r="QZ116" s="41"/>
      <c r="RA116" s="41"/>
      <c r="RB116" s="41"/>
      <c r="RC116" s="41"/>
      <c r="RD116" s="41"/>
      <c r="RE116" s="41"/>
      <c r="RF116" s="41"/>
      <c r="RG116" s="41"/>
      <c r="RH116" s="41"/>
      <c r="RI116" s="41"/>
      <c r="RJ116" s="41"/>
      <c r="RK116" s="41"/>
      <c r="RL116" s="41"/>
      <c r="RM116" s="41"/>
      <c r="RN116" s="41"/>
      <c r="RO116" s="41"/>
      <c r="RP116" s="41"/>
      <c r="RQ116" s="41"/>
      <c r="RR116" s="41"/>
      <c r="RS116" s="41"/>
      <c r="RT116" s="41"/>
      <c r="RU116" s="41"/>
      <c r="RV116" s="41"/>
      <c r="RW116" s="41"/>
      <c r="RX116" s="41"/>
      <c r="RY116" s="41"/>
      <c r="RZ116" s="41"/>
      <c r="SA116" s="41"/>
      <c r="SB116" s="41"/>
      <c r="SC116" s="41"/>
      <c r="SD116" s="41"/>
      <c r="SE116" s="41"/>
      <c r="SF116" s="41"/>
      <c r="SG116" s="41"/>
      <c r="SH116" s="41"/>
      <c r="SI116" s="41"/>
      <c r="SJ116" s="41"/>
      <c r="SK116" s="41"/>
      <c r="SL116" s="41"/>
      <c r="SM116" s="41"/>
      <c r="SN116" s="41"/>
      <c r="SO116" s="41"/>
      <c r="SP116" s="41"/>
      <c r="SQ116" s="41"/>
      <c r="SR116" s="41"/>
      <c r="SS116" s="41"/>
      <c r="ST116" s="41"/>
      <c r="SU116" s="41"/>
      <c r="SV116" s="41"/>
      <c r="SW116" s="41"/>
      <c r="SX116" s="41"/>
      <c r="SY116" s="41"/>
      <c r="SZ116" s="41"/>
      <c r="TA116" s="41"/>
      <c r="TB116" s="41"/>
      <c r="TC116" s="41"/>
      <c r="TD116" s="41"/>
      <c r="TE116" s="41"/>
      <c r="TF116" s="41"/>
      <c r="TG116" s="41"/>
      <c r="TH116" s="41"/>
      <c r="TI116" s="41"/>
      <c r="TJ116" s="41"/>
      <c r="TK116" s="41"/>
      <c r="TL116" s="41"/>
      <c r="TM116" s="41"/>
      <c r="TN116" s="41"/>
      <c r="TO116" s="41"/>
      <c r="TP116" s="41"/>
      <c r="TQ116" s="41"/>
      <c r="TR116" s="41"/>
      <c r="TS116" s="41"/>
      <c r="TT116" s="41"/>
      <c r="TU116" s="41"/>
      <c r="TV116" s="41"/>
      <c r="TW116" s="41"/>
      <c r="TX116" s="41"/>
      <c r="TY116" s="41"/>
      <c r="TZ116" s="41"/>
      <c r="UA116" s="41"/>
      <c r="UB116" s="41"/>
      <c r="UC116" s="41"/>
      <c r="UD116" s="41"/>
      <c r="UE116" s="41"/>
      <c r="UF116" s="41"/>
      <c r="UG116" s="41"/>
      <c r="UH116" s="41"/>
      <c r="UI116" s="41"/>
      <c r="UJ116" s="41"/>
      <c r="UK116" s="41"/>
      <c r="UL116" s="41"/>
      <c r="UM116" s="41"/>
      <c r="UN116" s="41"/>
      <c r="UO116" s="41"/>
      <c r="UP116" s="41"/>
      <c r="UQ116" s="41"/>
      <c r="UR116" s="41"/>
      <c r="US116" s="41"/>
      <c r="UT116" s="41"/>
      <c r="UU116" s="41"/>
      <c r="UV116" s="41"/>
      <c r="UW116" s="41"/>
      <c r="UX116" s="41"/>
      <c r="UY116" s="41"/>
      <c r="UZ116" s="41"/>
      <c r="VA116" s="41"/>
      <c r="VB116" s="41"/>
      <c r="VC116" s="41"/>
      <c r="VD116" s="41"/>
      <c r="VE116" s="41"/>
      <c r="VF116" s="41"/>
      <c r="VG116" s="41"/>
      <c r="VH116" s="41"/>
      <c r="VI116" s="41"/>
      <c r="VJ116" s="41"/>
      <c r="VK116" s="41"/>
      <c r="VL116" s="41"/>
      <c r="VM116" s="41"/>
      <c r="VN116" s="41"/>
      <c r="VO116" s="41"/>
      <c r="VP116" s="41"/>
      <c r="VQ116" s="41"/>
      <c r="VR116" s="41"/>
      <c r="VS116" s="41"/>
      <c r="VT116" s="41"/>
      <c r="VU116" s="41"/>
      <c r="VV116" s="41"/>
      <c r="VW116" s="41"/>
      <c r="VX116" s="41"/>
      <c r="VY116" s="41"/>
      <c r="VZ116" s="41"/>
      <c r="WA116" s="41"/>
      <c r="WB116" s="41"/>
      <c r="WC116" s="41"/>
      <c r="WD116" s="41"/>
      <c r="WE116" s="41"/>
      <c r="WF116" s="41"/>
      <c r="WG116" s="41"/>
      <c r="WH116" s="41"/>
      <c r="WI116" s="41"/>
      <c r="WJ116" s="41"/>
      <c r="WK116" s="41"/>
      <c r="WL116" s="41"/>
      <c r="WM116" s="41"/>
      <c r="WN116" s="41"/>
      <c r="WO116" s="41"/>
      <c r="WP116" s="41"/>
      <c r="WQ116" s="41"/>
      <c r="WR116" s="41"/>
      <c r="WS116" s="41"/>
      <c r="WT116" s="41"/>
      <c r="WU116" s="41"/>
      <c r="WV116" s="41"/>
      <c r="WW116" s="41"/>
      <c r="WX116" s="41"/>
      <c r="WY116" s="41"/>
      <c r="WZ116" s="41"/>
      <c r="XA116" s="41"/>
      <c r="XB116" s="41"/>
      <c r="XC116" s="41"/>
      <c r="XD116" s="41"/>
      <c r="XE116" s="41"/>
      <c r="XF116" s="41"/>
      <c r="XG116" s="41"/>
      <c r="XH116" s="41"/>
      <c r="XI116" s="41"/>
      <c r="XJ116" s="41"/>
      <c r="XK116" s="41"/>
      <c r="XL116" s="41"/>
      <c r="XM116" s="41"/>
      <c r="XN116" s="41"/>
      <c r="XO116" s="41"/>
      <c r="XP116" s="41"/>
      <c r="XQ116" s="41"/>
      <c r="XR116" s="41"/>
      <c r="XS116" s="41"/>
      <c r="XT116" s="41"/>
      <c r="XU116" s="41"/>
      <c r="XV116" s="41"/>
      <c r="XW116" s="41"/>
      <c r="XX116" s="41"/>
      <c r="XY116" s="41"/>
      <c r="XZ116" s="41"/>
      <c r="YA116" s="41"/>
      <c r="YB116" s="41"/>
      <c r="YC116" s="41"/>
      <c r="YD116" s="41"/>
      <c r="YE116" s="41"/>
      <c r="YF116" s="41"/>
      <c r="YG116" s="41"/>
      <c r="YH116" s="41"/>
      <c r="YI116" s="41"/>
      <c r="YJ116" s="41"/>
      <c r="YK116" s="41"/>
      <c r="YL116" s="41"/>
      <c r="YM116" s="41"/>
      <c r="YN116" s="41"/>
      <c r="YO116" s="41"/>
      <c r="YP116" s="41"/>
      <c r="YQ116" s="41"/>
      <c r="YR116" s="41"/>
      <c r="YS116" s="41"/>
      <c r="YT116" s="41"/>
      <c r="YU116" s="41"/>
      <c r="YV116" s="41"/>
      <c r="YW116" s="41"/>
      <c r="YX116" s="41"/>
      <c r="YY116" s="41"/>
      <c r="YZ116" s="41"/>
      <c r="ZA116" s="41"/>
      <c r="ZB116" s="41"/>
      <c r="ZC116" s="41"/>
      <c r="ZD116" s="41"/>
      <c r="ZE116" s="41"/>
      <c r="ZF116" s="41"/>
      <c r="ZG116" s="41"/>
      <c r="ZH116" s="41"/>
      <c r="ZI116" s="41"/>
      <c r="ZJ116" s="41"/>
      <c r="ZK116" s="41"/>
      <c r="ZL116" s="41"/>
      <c r="ZM116" s="41"/>
      <c r="ZN116" s="41"/>
      <c r="ZO116" s="41"/>
      <c r="ZP116" s="41"/>
      <c r="ZQ116" s="41"/>
      <c r="ZR116" s="41"/>
      <c r="ZS116" s="41"/>
      <c r="ZT116" s="41"/>
      <c r="ZU116" s="41"/>
      <c r="ZV116" s="41"/>
      <c r="ZW116" s="41"/>
      <c r="ZX116" s="41"/>
      <c r="ZY116" s="41"/>
      <c r="ZZ116" s="41"/>
      <c r="AAA116" s="41"/>
      <c r="AAB116" s="41"/>
      <c r="AAC116" s="41"/>
      <c r="AAD116" s="41"/>
      <c r="AAE116" s="41"/>
      <c r="AAF116" s="41"/>
      <c r="AAG116" s="41"/>
      <c r="AAH116" s="41"/>
      <c r="AAI116" s="41"/>
      <c r="AAJ116" s="41"/>
      <c r="AAK116" s="41"/>
      <c r="AAL116" s="41"/>
      <c r="AAM116" s="41"/>
      <c r="AAN116" s="41"/>
      <c r="AAO116" s="41"/>
      <c r="AAP116" s="41"/>
      <c r="AAQ116" s="41"/>
      <c r="AAR116" s="41"/>
      <c r="AAS116" s="41"/>
      <c r="AAT116" s="41"/>
      <c r="AAU116" s="41"/>
      <c r="AAV116" s="41"/>
      <c r="AAW116" s="41"/>
      <c r="AAX116" s="41"/>
      <c r="AAY116" s="41"/>
      <c r="AAZ116" s="41"/>
      <c r="ABA116" s="41"/>
      <c r="ABB116" s="41"/>
      <c r="ABC116" s="41"/>
      <c r="ABD116" s="41"/>
      <c r="ABE116" s="41"/>
      <c r="ABF116" s="41"/>
      <c r="ABG116" s="41"/>
      <c r="ABH116" s="41"/>
      <c r="ABI116" s="41"/>
      <c r="ABJ116" s="41"/>
      <c r="ABK116" s="41"/>
      <c r="ABL116" s="41"/>
      <c r="ABM116" s="41"/>
      <c r="ABN116" s="41"/>
      <c r="ABO116" s="41"/>
      <c r="ABP116" s="41"/>
      <c r="ABQ116" s="41"/>
      <c r="ABR116" s="41"/>
      <c r="ABS116" s="41"/>
      <c r="ABT116" s="41"/>
      <c r="ABU116" s="41"/>
      <c r="ABV116" s="41"/>
      <c r="ABW116" s="41"/>
      <c r="ABX116" s="41"/>
      <c r="ABY116" s="41"/>
      <c r="ABZ116" s="41"/>
      <c r="ACA116" s="41"/>
      <c r="ACB116" s="41"/>
      <c r="ACC116" s="41"/>
      <c r="ACD116" s="41"/>
      <c r="ACE116" s="41"/>
      <c r="ACF116" s="41"/>
      <c r="ACG116" s="41"/>
      <c r="ACH116" s="41"/>
      <c r="ACI116" s="41"/>
      <c r="ACJ116" s="41"/>
      <c r="ACK116" s="41"/>
      <c r="ACL116" s="41"/>
      <c r="ACM116" s="41"/>
      <c r="ACN116" s="41"/>
      <c r="ACO116" s="41"/>
      <c r="ACP116" s="41"/>
      <c r="ACQ116" s="41"/>
      <c r="ACR116" s="41"/>
      <c r="ACS116" s="41"/>
      <c r="ACT116" s="41"/>
      <c r="ACU116" s="41"/>
      <c r="ACV116" s="41"/>
      <c r="ACW116" s="41"/>
      <c r="ACX116" s="41"/>
      <c r="ACY116" s="41"/>
      <c r="ACZ116" s="41"/>
      <c r="ADA116" s="41"/>
      <c r="ADB116" s="41"/>
      <c r="ADC116" s="41"/>
      <c r="ADD116" s="41"/>
      <c r="ADE116" s="41"/>
      <c r="ADF116" s="41"/>
      <c r="ADG116" s="41"/>
      <c r="ADH116" s="41"/>
      <c r="ADI116" s="41"/>
      <c r="ADJ116" s="41"/>
      <c r="ADK116" s="41"/>
      <c r="ADL116" s="41"/>
      <c r="ADM116" s="41"/>
      <c r="ADN116" s="41"/>
      <c r="ADO116" s="41"/>
      <c r="ADP116" s="41"/>
      <c r="ADQ116" s="41"/>
      <c r="ADR116" s="41"/>
      <c r="ADS116" s="41"/>
      <c r="ADT116" s="41"/>
      <c r="ADU116" s="41"/>
      <c r="ADV116" s="41"/>
      <c r="ADW116" s="41"/>
      <c r="ADX116" s="41"/>
      <c r="ADY116" s="41"/>
      <c r="ADZ116" s="41"/>
      <c r="AEA116" s="41"/>
      <c r="AEB116" s="41"/>
      <c r="AEC116" s="41"/>
      <c r="AED116" s="41"/>
      <c r="AEE116" s="41"/>
      <c r="AEF116" s="41"/>
      <c r="AEG116" s="41"/>
      <c r="AEH116" s="41"/>
      <c r="AEI116" s="41"/>
      <c r="AEJ116" s="41"/>
      <c r="AEK116" s="41"/>
      <c r="AEL116" s="41"/>
      <c r="AEM116" s="41"/>
      <c r="AEN116" s="41"/>
      <c r="AEO116" s="41"/>
      <c r="AEP116" s="41"/>
      <c r="AEQ116" s="41"/>
      <c r="AER116" s="41"/>
      <c r="AES116" s="41"/>
      <c r="AET116" s="41"/>
      <c r="AEU116" s="41"/>
      <c r="AEV116" s="41"/>
      <c r="AEW116" s="41"/>
      <c r="AEX116" s="41"/>
      <c r="AEY116" s="41"/>
      <c r="AEZ116" s="41"/>
      <c r="AFA116" s="41"/>
      <c r="AFB116" s="41"/>
      <c r="AFC116" s="41"/>
      <c r="AFD116" s="41"/>
      <c r="AFE116" s="41"/>
      <c r="AFF116" s="41"/>
      <c r="AFG116" s="41"/>
      <c r="AFH116" s="41"/>
      <c r="AFI116" s="41"/>
      <c r="AFJ116" s="41"/>
      <c r="AFK116" s="41"/>
      <c r="AFL116" s="41"/>
      <c r="AFM116" s="41"/>
      <c r="AFN116" s="41"/>
      <c r="AFO116" s="41"/>
      <c r="AFP116" s="41"/>
      <c r="AFQ116" s="41"/>
      <c r="AFR116" s="41"/>
      <c r="AFS116" s="41"/>
      <c r="AFT116" s="41"/>
      <c r="AFU116" s="41"/>
      <c r="AFV116" s="41"/>
      <c r="AFW116" s="41"/>
      <c r="AFX116" s="41"/>
      <c r="AFY116" s="41"/>
      <c r="AFZ116" s="41"/>
      <c r="AGA116" s="41"/>
      <c r="AGB116" s="41"/>
      <c r="AGC116" s="41"/>
      <c r="AGD116" s="41"/>
      <c r="AGE116" s="41"/>
      <c r="AGF116" s="41"/>
      <c r="AGG116" s="41"/>
      <c r="AGH116" s="41"/>
      <c r="AGI116" s="41"/>
      <c r="AGJ116" s="41"/>
      <c r="AGK116" s="41"/>
      <c r="AGL116" s="41"/>
      <c r="AGM116" s="41"/>
      <c r="AGN116" s="41"/>
      <c r="AGO116" s="41"/>
      <c r="AGP116" s="41"/>
      <c r="AGQ116" s="41"/>
      <c r="AGR116" s="41"/>
      <c r="AGS116" s="41"/>
      <c r="AGT116" s="41"/>
      <c r="AGU116" s="41"/>
      <c r="AGV116" s="41"/>
      <c r="AGW116" s="41"/>
      <c r="AGX116" s="41"/>
      <c r="AGY116" s="41"/>
      <c r="AGZ116" s="41"/>
      <c r="AHA116" s="41"/>
      <c r="AHB116" s="41"/>
      <c r="AHC116" s="41"/>
      <c r="AHD116" s="41"/>
      <c r="AHE116" s="41"/>
      <c r="AHF116" s="41"/>
      <c r="AHG116" s="41"/>
      <c r="AHH116" s="41"/>
      <c r="AHI116" s="41"/>
      <c r="AHJ116" s="41"/>
      <c r="AHK116" s="41"/>
      <c r="AHL116" s="41"/>
      <c r="AHM116" s="41"/>
      <c r="AHN116" s="41"/>
      <c r="AHO116" s="41"/>
      <c r="AHP116" s="41"/>
      <c r="AHQ116" s="41"/>
      <c r="AHR116" s="41"/>
      <c r="AHS116" s="41"/>
      <c r="AHT116" s="41"/>
      <c r="AHU116" s="41"/>
      <c r="AHV116" s="41"/>
      <c r="AHW116" s="41"/>
      <c r="AHX116" s="41"/>
      <c r="AHY116" s="41"/>
      <c r="AHZ116" s="41"/>
      <c r="AIA116" s="41"/>
      <c r="AIB116" s="41"/>
      <c r="AIC116" s="41"/>
      <c r="AID116" s="41"/>
      <c r="AIE116" s="41"/>
      <c r="AIF116" s="41"/>
      <c r="AIG116" s="41"/>
      <c r="AIH116" s="41"/>
      <c r="AII116" s="41"/>
      <c r="AIJ116" s="41"/>
      <c r="AIK116" s="41"/>
      <c r="AIL116" s="41"/>
      <c r="AIM116" s="41"/>
      <c r="AIN116" s="41"/>
      <c r="AIO116" s="41"/>
      <c r="AIP116" s="41"/>
      <c r="AIQ116" s="41"/>
      <c r="AIR116" s="41"/>
      <c r="AIS116" s="41"/>
      <c r="AIT116" s="41"/>
      <c r="AIU116" s="41"/>
      <c r="AIV116" s="41"/>
      <c r="AIW116" s="41"/>
      <c r="AIX116" s="41"/>
      <c r="AIY116" s="41"/>
      <c r="AIZ116" s="41"/>
      <c r="AJA116" s="41"/>
      <c r="AJB116" s="41"/>
      <c r="AJC116" s="41"/>
      <c r="AJD116" s="41"/>
      <c r="AJE116" s="41"/>
      <c r="AJF116" s="41"/>
      <c r="AJG116" s="41"/>
      <c r="AJH116" s="41"/>
      <c r="AJI116" s="41"/>
      <c r="AJJ116" s="41"/>
      <c r="AJK116" s="41"/>
      <c r="AJL116" s="41"/>
      <c r="AJM116" s="41"/>
      <c r="AJN116" s="41"/>
      <c r="AJO116" s="41"/>
      <c r="AJP116" s="41"/>
      <c r="AJQ116" s="41"/>
      <c r="AJR116" s="41"/>
      <c r="AJS116" s="41"/>
      <c r="AJT116" s="41"/>
      <c r="AJU116" s="41"/>
      <c r="AJV116" s="41"/>
      <c r="AJW116" s="41"/>
      <c r="AJX116" s="41"/>
      <c r="AJY116" s="41"/>
      <c r="AJZ116" s="41"/>
      <c r="AKA116" s="41"/>
      <c r="AKB116" s="41"/>
      <c r="AKC116" s="41"/>
      <c r="AKD116" s="41"/>
      <c r="AKE116" s="41"/>
      <c r="AKF116" s="41"/>
      <c r="AKG116" s="41"/>
      <c r="AKH116" s="41"/>
      <c r="AKI116" s="41"/>
      <c r="AKJ116" s="41"/>
      <c r="AKK116" s="41"/>
      <c r="AKL116" s="41"/>
      <c r="AKM116" s="41"/>
      <c r="AKN116" s="41"/>
      <c r="AKO116" s="41"/>
      <c r="AKP116" s="41"/>
      <c r="AKQ116" s="41"/>
      <c r="AKR116" s="41"/>
      <c r="AKS116" s="41"/>
      <c r="AKT116" s="41"/>
      <c r="AKU116" s="41"/>
      <c r="AKV116" s="41"/>
      <c r="AKW116" s="41"/>
      <c r="AKX116" s="41"/>
      <c r="AKY116" s="41"/>
      <c r="AKZ116" s="41"/>
      <c r="ALA116" s="41"/>
      <c r="ALB116" s="41"/>
      <c r="ALC116" s="41"/>
      <c r="ALD116" s="41"/>
      <c r="ALE116" s="41"/>
      <c r="ALF116" s="41"/>
      <c r="ALG116" s="41"/>
      <c r="ALH116" s="41"/>
      <c r="ALI116" s="41"/>
      <c r="ALJ116" s="41"/>
      <c r="ALK116" s="41"/>
      <c r="ALL116" s="41"/>
      <c r="ALM116" s="41"/>
      <c r="ALN116" s="41"/>
      <c r="ALO116" s="41"/>
      <c r="ALP116" s="41"/>
      <c r="ALQ116" s="41"/>
      <c r="ALR116" s="41"/>
      <c r="ALS116" s="41"/>
      <c r="ALT116" s="41"/>
      <c r="ALU116" s="41"/>
      <c r="ALV116" s="41"/>
      <c r="ALW116" s="41"/>
      <c r="ALX116" s="41"/>
      <c r="ALY116" s="41"/>
      <c r="ALZ116" s="41"/>
      <c r="AMA116" s="41"/>
      <c r="AMB116" s="41"/>
      <c r="AMC116" s="41"/>
      <c r="AMD116" s="41"/>
      <c r="AME116" s="41"/>
      <c r="AMF116" s="41"/>
      <c r="AMG116" s="41"/>
      <c r="AMH116" s="41"/>
      <c r="AMI116" s="41"/>
      <c r="AMJ116" s="41"/>
      <c r="AMK116" s="41"/>
    </row>
    <row r="117" spans="1:1025">
      <c r="A117" s="54" t="s">
        <v>25</v>
      </c>
      <c r="B117" s="300" t="s">
        <v>122</v>
      </c>
      <c r="C117" s="301"/>
      <c r="D117" s="301"/>
      <c r="E117" s="301"/>
      <c r="F117" s="302"/>
      <c r="G117" s="191">
        <f>G109</f>
        <v>543.69000000000005</v>
      </c>
      <c r="H117" s="3"/>
    </row>
    <row r="118" spans="1:1025" s="30" customFormat="1" ht="15.75" customHeight="1">
      <c r="A118" s="137" t="s">
        <v>28</v>
      </c>
      <c r="B118" s="303" t="s">
        <v>118</v>
      </c>
      <c r="C118" s="304"/>
      <c r="D118" s="304"/>
      <c r="E118" s="304"/>
      <c r="F118" s="305"/>
      <c r="G118" s="192">
        <f>G113</f>
        <v>0</v>
      </c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  <c r="FF118" s="29"/>
      <c r="FG118" s="29"/>
      <c r="FH118" s="29"/>
      <c r="FI118" s="29"/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29"/>
      <c r="FU118" s="29"/>
      <c r="FV118" s="29"/>
      <c r="FW118" s="29"/>
      <c r="FX118" s="29"/>
      <c r="FY118" s="29"/>
      <c r="FZ118" s="29"/>
      <c r="GA118" s="29"/>
      <c r="GB118" s="29"/>
      <c r="GC118" s="29"/>
      <c r="GD118" s="29"/>
      <c r="GE118" s="29"/>
      <c r="GF118" s="29"/>
      <c r="GG118" s="29"/>
      <c r="GH118" s="29"/>
      <c r="GI118" s="29"/>
      <c r="GJ118" s="29"/>
      <c r="GK118" s="29"/>
      <c r="GL118" s="29"/>
      <c r="GM118" s="29"/>
      <c r="GN118" s="29"/>
      <c r="GO118" s="29"/>
      <c r="GP118" s="29"/>
      <c r="GQ118" s="29"/>
      <c r="GR118" s="29"/>
      <c r="GS118" s="29"/>
      <c r="GT118" s="29"/>
      <c r="GU118" s="29"/>
      <c r="GV118" s="29"/>
      <c r="GW118" s="29"/>
      <c r="GX118" s="29"/>
      <c r="GY118" s="29"/>
      <c r="GZ118" s="29"/>
      <c r="HA118" s="29"/>
      <c r="HB118" s="29"/>
      <c r="HC118" s="29"/>
      <c r="HD118" s="29"/>
      <c r="HE118" s="29"/>
      <c r="HF118" s="29"/>
      <c r="HG118" s="29"/>
      <c r="HH118" s="29"/>
      <c r="HI118" s="29"/>
      <c r="HJ118" s="29"/>
      <c r="HK118" s="29"/>
      <c r="HL118" s="29"/>
      <c r="HM118" s="29"/>
      <c r="HN118" s="29"/>
      <c r="HO118" s="29"/>
      <c r="HP118" s="29"/>
      <c r="HQ118" s="29"/>
      <c r="HR118" s="29"/>
      <c r="HS118" s="29"/>
      <c r="HT118" s="29"/>
      <c r="HU118" s="29"/>
      <c r="HV118" s="29"/>
      <c r="HW118" s="29"/>
      <c r="HX118" s="29"/>
      <c r="HY118" s="29"/>
      <c r="HZ118" s="29"/>
      <c r="IA118" s="29"/>
      <c r="IB118" s="29"/>
      <c r="IC118" s="29"/>
      <c r="ID118" s="29"/>
      <c r="IE118" s="29"/>
      <c r="IF118" s="29"/>
      <c r="IG118" s="29"/>
      <c r="IH118" s="29"/>
      <c r="II118" s="29"/>
      <c r="IJ118" s="29"/>
      <c r="IK118" s="29"/>
      <c r="IL118" s="29"/>
      <c r="IM118" s="29"/>
      <c r="IN118" s="29"/>
      <c r="IO118" s="29"/>
      <c r="IP118" s="29"/>
      <c r="IQ118" s="29"/>
      <c r="IR118" s="29"/>
      <c r="IS118" s="29"/>
      <c r="IT118" s="29"/>
      <c r="IU118" s="29"/>
      <c r="IV118" s="29"/>
      <c r="IW118" s="29"/>
      <c r="IX118" s="29"/>
      <c r="IY118" s="29"/>
      <c r="IZ118" s="29"/>
      <c r="JA118" s="29"/>
      <c r="JB118" s="29"/>
      <c r="JC118" s="29"/>
      <c r="JD118" s="29"/>
      <c r="JE118" s="29"/>
      <c r="JF118" s="29"/>
      <c r="JG118" s="29"/>
      <c r="JH118" s="29"/>
      <c r="JI118" s="29"/>
      <c r="JJ118" s="29"/>
      <c r="JK118" s="29"/>
      <c r="JL118" s="29"/>
      <c r="JM118" s="29"/>
      <c r="JN118" s="29"/>
      <c r="JO118" s="29"/>
      <c r="JP118" s="29"/>
      <c r="JQ118" s="29"/>
      <c r="JR118" s="29"/>
      <c r="JS118" s="29"/>
      <c r="JT118" s="29"/>
      <c r="JU118" s="29"/>
      <c r="JV118" s="29"/>
      <c r="JW118" s="29"/>
      <c r="JX118" s="29"/>
      <c r="JY118" s="29"/>
      <c r="JZ118" s="29"/>
      <c r="KA118" s="29"/>
      <c r="KB118" s="29"/>
      <c r="KC118" s="29"/>
      <c r="KD118" s="29"/>
      <c r="KE118" s="29"/>
      <c r="KF118" s="29"/>
      <c r="KG118" s="29"/>
      <c r="KH118" s="29"/>
      <c r="KI118" s="29"/>
      <c r="KJ118" s="29"/>
      <c r="KK118" s="29"/>
      <c r="KL118" s="29"/>
      <c r="KM118" s="29"/>
      <c r="KN118" s="29"/>
      <c r="KO118" s="29"/>
      <c r="KP118" s="29"/>
      <c r="KQ118" s="29"/>
      <c r="KR118" s="29"/>
      <c r="KS118" s="29"/>
      <c r="KT118" s="29"/>
      <c r="KU118" s="29"/>
      <c r="KV118" s="29"/>
      <c r="KW118" s="29"/>
      <c r="KX118" s="29"/>
      <c r="KY118" s="29"/>
      <c r="KZ118" s="29"/>
      <c r="LA118" s="29"/>
      <c r="LB118" s="29"/>
      <c r="LC118" s="29"/>
      <c r="LD118" s="29"/>
      <c r="LE118" s="29"/>
      <c r="LF118" s="29"/>
      <c r="LG118" s="29"/>
      <c r="LH118" s="29"/>
      <c r="LI118" s="29"/>
      <c r="LJ118" s="29"/>
      <c r="LK118" s="29"/>
      <c r="LL118" s="29"/>
      <c r="LM118" s="29"/>
      <c r="LN118" s="29"/>
      <c r="LO118" s="29"/>
      <c r="LP118" s="29"/>
      <c r="LQ118" s="29"/>
      <c r="LR118" s="29"/>
      <c r="LS118" s="29"/>
      <c r="LT118" s="29"/>
      <c r="LU118" s="29"/>
      <c r="LV118" s="29"/>
      <c r="LW118" s="29"/>
      <c r="LX118" s="29"/>
      <c r="LY118" s="29"/>
      <c r="LZ118" s="29"/>
      <c r="MA118" s="29"/>
      <c r="MB118" s="29"/>
      <c r="MC118" s="29"/>
      <c r="MD118" s="29"/>
      <c r="ME118" s="29"/>
      <c r="MF118" s="29"/>
      <c r="MG118" s="29"/>
      <c r="MH118" s="29"/>
      <c r="MI118" s="29"/>
      <c r="MJ118" s="29"/>
      <c r="MK118" s="29"/>
      <c r="ML118" s="29"/>
      <c r="MM118" s="29"/>
      <c r="MN118" s="29"/>
      <c r="MO118" s="29"/>
      <c r="MP118" s="29"/>
      <c r="MQ118" s="29"/>
      <c r="MR118" s="29"/>
      <c r="MS118" s="29"/>
      <c r="MT118" s="29"/>
      <c r="MU118" s="29"/>
      <c r="MV118" s="29"/>
      <c r="MW118" s="29"/>
      <c r="MX118" s="29"/>
      <c r="MY118" s="29"/>
      <c r="MZ118" s="29"/>
      <c r="NA118" s="29"/>
      <c r="NB118" s="29"/>
      <c r="NC118" s="29"/>
      <c r="ND118" s="29"/>
      <c r="NE118" s="29"/>
      <c r="NF118" s="29"/>
      <c r="NG118" s="29"/>
      <c r="NH118" s="29"/>
      <c r="NI118" s="29"/>
      <c r="NJ118" s="29"/>
      <c r="NK118" s="29"/>
      <c r="NL118" s="29"/>
      <c r="NM118" s="29"/>
      <c r="NN118" s="29"/>
      <c r="NO118" s="29"/>
      <c r="NP118" s="29"/>
      <c r="NQ118" s="29"/>
      <c r="NR118" s="29"/>
      <c r="NS118" s="29"/>
      <c r="NT118" s="29"/>
      <c r="NU118" s="29"/>
      <c r="NV118" s="29"/>
      <c r="NW118" s="29"/>
      <c r="NX118" s="29"/>
      <c r="NY118" s="29"/>
      <c r="NZ118" s="29"/>
      <c r="OA118" s="29"/>
      <c r="OB118" s="29"/>
      <c r="OC118" s="29"/>
      <c r="OD118" s="29"/>
      <c r="OE118" s="29"/>
      <c r="OF118" s="29"/>
      <c r="OG118" s="29"/>
      <c r="OH118" s="29"/>
      <c r="OI118" s="29"/>
      <c r="OJ118" s="29"/>
      <c r="OK118" s="29"/>
      <c r="OL118" s="29"/>
      <c r="OM118" s="29"/>
      <c r="ON118" s="29"/>
      <c r="OO118" s="29"/>
      <c r="OP118" s="29"/>
      <c r="OQ118" s="29"/>
      <c r="OR118" s="29"/>
      <c r="OS118" s="29"/>
      <c r="OT118" s="29"/>
      <c r="OU118" s="29"/>
      <c r="OV118" s="29"/>
      <c r="OW118" s="29"/>
      <c r="OX118" s="29"/>
      <c r="OY118" s="29"/>
      <c r="OZ118" s="29"/>
      <c r="PA118" s="29"/>
      <c r="PB118" s="29"/>
      <c r="PC118" s="29"/>
      <c r="PD118" s="29"/>
      <c r="PE118" s="29"/>
      <c r="PF118" s="29"/>
      <c r="PG118" s="29"/>
      <c r="PH118" s="29"/>
      <c r="PI118" s="29"/>
      <c r="PJ118" s="29"/>
      <c r="PK118" s="29"/>
      <c r="PL118" s="29"/>
      <c r="PM118" s="29"/>
      <c r="PN118" s="29"/>
      <c r="PO118" s="29"/>
      <c r="PP118" s="29"/>
      <c r="PQ118" s="29"/>
      <c r="PR118" s="29"/>
      <c r="PS118" s="29"/>
      <c r="PT118" s="29"/>
      <c r="PU118" s="29"/>
      <c r="PV118" s="29"/>
      <c r="PW118" s="29"/>
      <c r="PX118" s="29"/>
      <c r="PY118" s="29"/>
      <c r="PZ118" s="29"/>
      <c r="QA118" s="29"/>
      <c r="QB118" s="29"/>
      <c r="QC118" s="29"/>
      <c r="QD118" s="29"/>
      <c r="QE118" s="29"/>
      <c r="QF118" s="29"/>
      <c r="QG118" s="29"/>
      <c r="QH118" s="29"/>
      <c r="QI118" s="29"/>
      <c r="QJ118" s="29"/>
      <c r="QK118" s="29"/>
      <c r="QL118" s="29"/>
      <c r="QM118" s="29"/>
      <c r="QN118" s="29"/>
      <c r="QO118" s="29"/>
      <c r="QP118" s="29"/>
      <c r="QQ118" s="29"/>
      <c r="QR118" s="29"/>
      <c r="QS118" s="29"/>
      <c r="QT118" s="29"/>
      <c r="QU118" s="29"/>
      <c r="QV118" s="29"/>
      <c r="QW118" s="29"/>
      <c r="QX118" s="29"/>
      <c r="QY118" s="29"/>
      <c r="QZ118" s="29"/>
      <c r="RA118" s="29"/>
      <c r="RB118" s="29"/>
      <c r="RC118" s="29"/>
      <c r="RD118" s="29"/>
      <c r="RE118" s="29"/>
      <c r="RF118" s="29"/>
      <c r="RG118" s="29"/>
      <c r="RH118" s="29"/>
      <c r="RI118" s="29"/>
      <c r="RJ118" s="29"/>
      <c r="RK118" s="29"/>
      <c r="RL118" s="29"/>
      <c r="RM118" s="29"/>
      <c r="RN118" s="29"/>
      <c r="RO118" s="29"/>
      <c r="RP118" s="29"/>
      <c r="RQ118" s="29"/>
      <c r="RR118" s="29"/>
      <c r="RS118" s="29"/>
      <c r="RT118" s="29"/>
      <c r="RU118" s="29"/>
      <c r="RV118" s="29"/>
      <c r="RW118" s="29"/>
      <c r="RX118" s="29"/>
      <c r="RY118" s="29"/>
      <c r="RZ118" s="29"/>
      <c r="SA118" s="29"/>
      <c r="SB118" s="29"/>
      <c r="SC118" s="29"/>
      <c r="SD118" s="29"/>
      <c r="SE118" s="29"/>
      <c r="SF118" s="29"/>
      <c r="SG118" s="29"/>
      <c r="SH118" s="29"/>
      <c r="SI118" s="29"/>
      <c r="SJ118" s="29"/>
      <c r="SK118" s="29"/>
      <c r="SL118" s="29"/>
      <c r="SM118" s="29"/>
      <c r="SN118" s="29"/>
      <c r="SO118" s="29"/>
      <c r="SP118" s="29"/>
      <c r="SQ118" s="29"/>
      <c r="SR118" s="29"/>
      <c r="SS118" s="29"/>
      <c r="ST118" s="29"/>
      <c r="SU118" s="29"/>
      <c r="SV118" s="29"/>
      <c r="SW118" s="29"/>
      <c r="SX118" s="29"/>
      <c r="SY118" s="29"/>
      <c r="SZ118" s="29"/>
      <c r="TA118" s="29"/>
      <c r="TB118" s="29"/>
      <c r="TC118" s="29"/>
      <c r="TD118" s="29"/>
      <c r="TE118" s="29"/>
      <c r="TF118" s="29"/>
      <c r="TG118" s="29"/>
      <c r="TH118" s="29"/>
      <c r="TI118" s="29"/>
      <c r="TJ118" s="29"/>
      <c r="TK118" s="29"/>
      <c r="TL118" s="29"/>
      <c r="TM118" s="29"/>
      <c r="TN118" s="29"/>
      <c r="TO118" s="29"/>
      <c r="TP118" s="29"/>
      <c r="TQ118" s="29"/>
      <c r="TR118" s="29"/>
      <c r="TS118" s="29"/>
      <c r="TT118" s="29"/>
      <c r="TU118" s="29"/>
      <c r="TV118" s="29"/>
      <c r="TW118" s="29"/>
      <c r="TX118" s="29"/>
      <c r="TY118" s="29"/>
      <c r="TZ118" s="29"/>
      <c r="UA118" s="29"/>
      <c r="UB118" s="29"/>
      <c r="UC118" s="29"/>
      <c r="UD118" s="29"/>
      <c r="UE118" s="29"/>
      <c r="UF118" s="29"/>
      <c r="UG118" s="29"/>
      <c r="UH118" s="29"/>
      <c r="UI118" s="29"/>
      <c r="UJ118" s="29"/>
      <c r="UK118" s="29"/>
      <c r="UL118" s="29"/>
      <c r="UM118" s="29"/>
      <c r="UN118" s="29"/>
      <c r="UO118" s="29"/>
      <c r="UP118" s="29"/>
      <c r="UQ118" s="29"/>
      <c r="UR118" s="29"/>
      <c r="US118" s="29"/>
      <c r="UT118" s="29"/>
      <c r="UU118" s="29"/>
      <c r="UV118" s="29"/>
      <c r="UW118" s="29"/>
      <c r="UX118" s="29"/>
      <c r="UY118" s="29"/>
      <c r="UZ118" s="29"/>
      <c r="VA118" s="29"/>
      <c r="VB118" s="29"/>
      <c r="VC118" s="29"/>
      <c r="VD118" s="29"/>
      <c r="VE118" s="29"/>
      <c r="VF118" s="29"/>
      <c r="VG118" s="29"/>
      <c r="VH118" s="29"/>
      <c r="VI118" s="29"/>
      <c r="VJ118" s="29"/>
      <c r="VK118" s="29"/>
      <c r="VL118" s="29"/>
      <c r="VM118" s="29"/>
      <c r="VN118" s="29"/>
      <c r="VO118" s="29"/>
      <c r="VP118" s="29"/>
      <c r="VQ118" s="29"/>
      <c r="VR118" s="29"/>
      <c r="VS118" s="29"/>
      <c r="VT118" s="29"/>
      <c r="VU118" s="29"/>
      <c r="VV118" s="29"/>
      <c r="VW118" s="29"/>
      <c r="VX118" s="29"/>
      <c r="VY118" s="29"/>
      <c r="VZ118" s="29"/>
      <c r="WA118" s="29"/>
      <c r="WB118" s="29"/>
      <c r="WC118" s="29"/>
      <c r="WD118" s="29"/>
      <c r="WE118" s="29"/>
      <c r="WF118" s="29"/>
      <c r="WG118" s="29"/>
      <c r="WH118" s="29"/>
      <c r="WI118" s="29"/>
      <c r="WJ118" s="29"/>
      <c r="WK118" s="29"/>
      <c r="WL118" s="29"/>
      <c r="WM118" s="29"/>
      <c r="WN118" s="29"/>
      <c r="WO118" s="29"/>
      <c r="WP118" s="29"/>
      <c r="WQ118" s="29"/>
      <c r="WR118" s="29"/>
      <c r="WS118" s="29"/>
      <c r="WT118" s="29"/>
      <c r="WU118" s="29"/>
      <c r="WV118" s="29"/>
      <c r="WW118" s="29"/>
      <c r="WX118" s="29"/>
      <c r="WY118" s="29"/>
      <c r="WZ118" s="29"/>
      <c r="XA118" s="29"/>
      <c r="XB118" s="29"/>
      <c r="XC118" s="29"/>
      <c r="XD118" s="29"/>
      <c r="XE118" s="29"/>
      <c r="XF118" s="29"/>
      <c r="XG118" s="29"/>
      <c r="XH118" s="29"/>
      <c r="XI118" s="29"/>
      <c r="XJ118" s="29"/>
      <c r="XK118" s="29"/>
      <c r="XL118" s="29"/>
      <c r="XM118" s="29"/>
      <c r="XN118" s="29"/>
      <c r="XO118" s="29"/>
      <c r="XP118" s="29"/>
      <c r="XQ118" s="29"/>
      <c r="XR118" s="29"/>
      <c r="XS118" s="29"/>
      <c r="XT118" s="29"/>
      <c r="XU118" s="29"/>
      <c r="XV118" s="29"/>
      <c r="XW118" s="29"/>
      <c r="XX118" s="29"/>
      <c r="XY118" s="29"/>
      <c r="XZ118" s="29"/>
      <c r="YA118" s="29"/>
      <c r="YB118" s="29"/>
      <c r="YC118" s="29"/>
      <c r="YD118" s="29"/>
      <c r="YE118" s="29"/>
      <c r="YF118" s="29"/>
      <c r="YG118" s="29"/>
      <c r="YH118" s="29"/>
      <c r="YI118" s="29"/>
      <c r="YJ118" s="29"/>
      <c r="YK118" s="29"/>
      <c r="YL118" s="29"/>
      <c r="YM118" s="29"/>
      <c r="YN118" s="29"/>
      <c r="YO118" s="29"/>
      <c r="YP118" s="29"/>
      <c r="YQ118" s="29"/>
      <c r="YR118" s="29"/>
      <c r="YS118" s="29"/>
      <c r="YT118" s="29"/>
      <c r="YU118" s="29"/>
      <c r="YV118" s="29"/>
      <c r="YW118" s="29"/>
      <c r="YX118" s="29"/>
      <c r="YY118" s="29"/>
      <c r="YZ118" s="29"/>
      <c r="ZA118" s="29"/>
      <c r="ZB118" s="29"/>
      <c r="ZC118" s="29"/>
      <c r="ZD118" s="29"/>
      <c r="ZE118" s="29"/>
      <c r="ZF118" s="29"/>
      <c r="ZG118" s="29"/>
      <c r="ZH118" s="29"/>
      <c r="ZI118" s="29"/>
      <c r="ZJ118" s="29"/>
      <c r="ZK118" s="29"/>
      <c r="ZL118" s="29"/>
      <c r="ZM118" s="29"/>
      <c r="ZN118" s="29"/>
      <c r="ZO118" s="29"/>
      <c r="ZP118" s="29"/>
      <c r="ZQ118" s="29"/>
      <c r="ZR118" s="29"/>
      <c r="ZS118" s="29"/>
      <c r="ZT118" s="29"/>
      <c r="ZU118" s="29"/>
      <c r="ZV118" s="29"/>
      <c r="ZW118" s="29"/>
      <c r="ZX118" s="29"/>
      <c r="ZY118" s="29"/>
      <c r="ZZ118" s="29"/>
      <c r="AAA118" s="29"/>
      <c r="AAB118" s="29"/>
      <c r="AAC118" s="29"/>
      <c r="AAD118" s="29"/>
      <c r="AAE118" s="29"/>
      <c r="AAF118" s="29"/>
      <c r="AAG118" s="29"/>
      <c r="AAH118" s="29"/>
      <c r="AAI118" s="29"/>
      <c r="AAJ118" s="29"/>
      <c r="AAK118" s="29"/>
      <c r="AAL118" s="29"/>
      <c r="AAM118" s="29"/>
      <c r="AAN118" s="29"/>
      <c r="AAO118" s="29"/>
      <c r="AAP118" s="29"/>
      <c r="AAQ118" s="29"/>
      <c r="AAR118" s="29"/>
      <c r="AAS118" s="29"/>
      <c r="AAT118" s="29"/>
      <c r="AAU118" s="29"/>
      <c r="AAV118" s="29"/>
      <c r="AAW118" s="29"/>
      <c r="AAX118" s="29"/>
      <c r="AAY118" s="29"/>
      <c r="AAZ118" s="29"/>
      <c r="ABA118" s="29"/>
      <c r="ABB118" s="29"/>
      <c r="ABC118" s="29"/>
      <c r="ABD118" s="29"/>
      <c r="ABE118" s="29"/>
      <c r="ABF118" s="29"/>
      <c r="ABG118" s="29"/>
      <c r="ABH118" s="29"/>
      <c r="ABI118" s="29"/>
      <c r="ABJ118" s="29"/>
      <c r="ABK118" s="29"/>
      <c r="ABL118" s="29"/>
      <c r="ABM118" s="29"/>
      <c r="ABN118" s="29"/>
      <c r="ABO118" s="29"/>
      <c r="ABP118" s="29"/>
      <c r="ABQ118" s="29"/>
      <c r="ABR118" s="29"/>
      <c r="ABS118" s="29"/>
      <c r="ABT118" s="29"/>
      <c r="ABU118" s="29"/>
      <c r="ABV118" s="29"/>
      <c r="ABW118" s="29"/>
      <c r="ABX118" s="29"/>
      <c r="ABY118" s="29"/>
      <c r="ABZ118" s="29"/>
      <c r="ACA118" s="29"/>
      <c r="ACB118" s="29"/>
      <c r="ACC118" s="29"/>
      <c r="ACD118" s="29"/>
      <c r="ACE118" s="29"/>
      <c r="ACF118" s="29"/>
      <c r="ACG118" s="29"/>
      <c r="ACH118" s="29"/>
      <c r="ACI118" s="29"/>
      <c r="ACJ118" s="29"/>
      <c r="ACK118" s="29"/>
      <c r="ACL118" s="29"/>
      <c r="ACM118" s="29"/>
      <c r="ACN118" s="29"/>
      <c r="ACO118" s="29"/>
      <c r="ACP118" s="29"/>
      <c r="ACQ118" s="29"/>
      <c r="ACR118" s="29"/>
      <c r="ACS118" s="29"/>
      <c r="ACT118" s="29"/>
      <c r="ACU118" s="29"/>
      <c r="ACV118" s="29"/>
      <c r="ACW118" s="29"/>
      <c r="ACX118" s="29"/>
      <c r="ACY118" s="29"/>
      <c r="ACZ118" s="29"/>
      <c r="ADA118" s="29"/>
      <c r="ADB118" s="29"/>
      <c r="ADC118" s="29"/>
      <c r="ADD118" s="29"/>
      <c r="ADE118" s="29"/>
      <c r="ADF118" s="29"/>
      <c r="ADG118" s="29"/>
      <c r="ADH118" s="29"/>
      <c r="ADI118" s="29"/>
      <c r="ADJ118" s="29"/>
      <c r="ADK118" s="29"/>
      <c r="ADL118" s="29"/>
      <c r="ADM118" s="29"/>
      <c r="ADN118" s="29"/>
      <c r="ADO118" s="29"/>
      <c r="ADP118" s="29"/>
      <c r="ADQ118" s="29"/>
      <c r="ADR118" s="29"/>
      <c r="ADS118" s="29"/>
      <c r="ADT118" s="29"/>
      <c r="ADU118" s="29"/>
      <c r="ADV118" s="29"/>
      <c r="ADW118" s="29"/>
      <c r="ADX118" s="29"/>
      <c r="ADY118" s="29"/>
      <c r="ADZ118" s="29"/>
      <c r="AEA118" s="29"/>
      <c r="AEB118" s="29"/>
      <c r="AEC118" s="29"/>
      <c r="AED118" s="29"/>
      <c r="AEE118" s="29"/>
      <c r="AEF118" s="29"/>
      <c r="AEG118" s="29"/>
      <c r="AEH118" s="29"/>
      <c r="AEI118" s="29"/>
      <c r="AEJ118" s="29"/>
      <c r="AEK118" s="29"/>
      <c r="AEL118" s="29"/>
      <c r="AEM118" s="29"/>
      <c r="AEN118" s="29"/>
      <c r="AEO118" s="29"/>
      <c r="AEP118" s="29"/>
      <c r="AEQ118" s="29"/>
      <c r="AER118" s="29"/>
      <c r="AES118" s="29"/>
      <c r="AET118" s="29"/>
      <c r="AEU118" s="29"/>
      <c r="AEV118" s="29"/>
      <c r="AEW118" s="29"/>
      <c r="AEX118" s="29"/>
      <c r="AEY118" s="29"/>
      <c r="AEZ118" s="29"/>
      <c r="AFA118" s="29"/>
      <c r="AFB118" s="29"/>
      <c r="AFC118" s="29"/>
      <c r="AFD118" s="29"/>
      <c r="AFE118" s="29"/>
      <c r="AFF118" s="29"/>
      <c r="AFG118" s="29"/>
      <c r="AFH118" s="29"/>
      <c r="AFI118" s="29"/>
      <c r="AFJ118" s="29"/>
      <c r="AFK118" s="29"/>
      <c r="AFL118" s="29"/>
      <c r="AFM118" s="29"/>
      <c r="AFN118" s="29"/>
      <c r="AFO118" s="29"/>
      <c r="AFP118" s="29"/>
      <c r="AFQ118" s="29"/>
      <c r="AFR118" s="29"/>
      <c r="AFS118" s="29"/>
      <c r="AFT118" s="29"/>
      <c r="AFU118" s="29"/>
      <c r="AFV118" s="29"/>
      <c r="AFW118" s="29"/>
      <c r="AFX118" s="29"/>
      <c r="AFY118" s="29"/>
      <c r="AFZ118" s="29"/>
      <c r="AGA118" s="29"/>
      <c r="AGB118" s="29"/>
      <c r="AGC118" s="29"/>
      <c r="AGD118" s="29"/>
      <c r="AGE118" s="29"/>
      <c r="AGF118" s="29"/>
      <c r="AGG118" s="29"/>
      <c r="AGH118" s="29"/>
      <c r="AGI118" s="29"/>
      <c r="AGJ118" s="29"/>
      <c r="AGK118" s="29"/>
      <c r="AGL118" s="29"/>
      <c r="AGM118" s="29"/>
      <c r="AGN118" s="29"/>
      <c r="AGO118" s="29"/>
      <c r="AGP118" s="29"/>
      <c r="AGQ118" s="29"/>
      <c r="AGR118" s="29"/>
      <c r="AGS118" s="29"/>
      <c r="AGT118" s="29"/>
      <c r="AGU118" s="29"/>
      <c r="AGV118" s="29"/>
      <c r="AGW118" s="29"/>
      <c r="AGX118" s="29"/>
      <c r="AGY118" s="29"/>
      <c r="AGZ118" s="29"/>
      <c r="AHA118" s="29"/>
      <c r="AHB118" s="29"/>
      <c r="AHC118" s="29"/>
      <c r="AHD118" s="29"/>
      <c r="AHE118" s="29"/>
      <c r="AHF118" s="29"/>
      <c r="AHG118" s="29"/>
      <c r="AHH118" s="29"/>
      <c r="AHI118" s="29"/>
      <c r="AHJ118" s="29"/>
      <c r="AHK118" s="29"/>
      <c r="AHL118" s="29"/>
      <c r="AHM118" s="29"/>
      <c r="AHN118" s="29"/>
      <c r="AHO118" s="29"/>
      <c r="AHP118" s="29"/>
      <c r="AHQ118" s="29"/>
      <c r="AHR118" s="29"/>
      <c r="AHS118" s="29"/>
      <c r="AHT118" s="29"/>
      <c r="AHU118" s="29"/>
      <c r="AHV118" s="29"/>
      <c r="AHW118" s="29"/>
      <c r="AHX118" s="29"/>
      <c r="AHY118" s="29"/>
      <c r="AHZ118" s="29"/>
      <c r="AIA118" s="29"/>
      <c r="AIB118" s="29"/>
      <c r="AIC118" s="29"/>
      <c r="AID118" s="29"/>
      <c r="AIE118" s="29"/>
      <c r="AIF118" s="29"/>
      <c r="AIG118" s="29"/>
      <c r="AIH118" s="29"/>
      <c r="AII118" s="29"/>
      <c r="AIJ118" s="29"/>
      <c r="AIK118" s="29"/>
      <c r="AIL118" s="29"/>
      <c r="AIM118" s="29"/>
      <c r="AIN118" s="29"/>
      <c r="AIO118" s="29"/>
      <c r="AIP118" s="29"/>
      <c r="AIQ118" s="29"/>
      <c r="AIR118" s="29"/>
      <c r="AIS118" s="29"/>
      <c r="AIT118" s="29"/>
      <c r="AIU118" s="29"/>
      <c r="AIV118" s="29"/>
      <c r="AIW118" s="29"/>
      <c r="AIX118" s="29"/>
      <c r="AIY118" s="29"/>
      <c r="AIZ118" s="29"/>
      <c r="AJA118" s="29"/>
      <c r="AJB118" s="29"/>
      <c r="AJC118" s="29"/>
      <c r="AJD118" s="29"/>
      <c r="AJE118" s="29"/>
      <c r="AJF118" s="29"/>
      <c r="AJG118" s="29"/>
      <c r="AJH118" s="29"/>
      <c r="AJI118" s="29"/>
      <c r="AJJ118" s="29"/>
      <c r="AJK118" s="29"/>
      <c r="AJL118" s="29"/>
      <c r="AJM118" s="29"/>
      <c r="AJN118" s="29"/>
      <c r="AJO118" s="29"/>
      <c r="AJP118" s="29"/>
      <c r="AJQ118" s="29"/>
      <c r="AJR118" s="29"/>
      <c r="AJS118" s="29"/>
      <c r="AJT118" s="29"/>
      <c r="AJU118" s="29"/>
      <c r="AJV118" s="29"/>
      <c r="AJW118" s="29"/>
      <c r="AJX118" s="29"/>
      <c r="AJY118" s="29"/>
      <c r="AJZ118" s="29"/>
      <c r="AKA118" s="29"/>
      <c r="AKB118" s="29"/>
      <c r="AKC118" s="29"/>
      <c r="AKD118" s="29"/>
      <c r="AKE118" s="29"/>
      <c r="AKF118" s="29"/>
      <c r="AKG118" s="29"/>
      <c r="AKH118" s="29"/>
      <c r="AKI118" s="29"/>
      <c r="AKJ118" s="29"/>
      <c r="AKK118" s="29"/>
      <c r="AKL118" s="29"/>
      <c r="AKM118" s="29"/>
      <c r="AKN118" s="29"/>
      <c r="AKO118" s="29"/>
      <c r="AKP118" s="29"/>
      <c r="AKQ118" s="29"/>
      <c r="AKR118" s="29"/>
      <c r="AKS118" s="29"/>
      <c r="AKT118" s="29"/>
      <c r="AKU118" s="29"/>
      <c r="AKV118" s="29"/>
      <c r="AKW118" s="29"/>
      <c r="AKX118" s="29"/>
      <c r="AKY118" s="29"/>
      <c r="AKZ118" s="29"/>
      <c r="ALA118" s="29"/>
      <c r="ALB118" s="29"/>
      <c r="ALC118" s="29"/>
      <c r="ALD118" s="29"/>
      <c r="ALE118" s="29"/>
      <c r="ALF118" s="29"/>
      <c r="ALG118" s="29"/>
      <c r="ALH118" s="29"/>
      <c r="ALI118" s="29"/>
      <c r="ALJ118" s="29"/>
      <c r="ALK118" s="29"/>
      <c r="ALL118" s="29"/>
      <c r="ALM118" s="29"/>
      <c r="ALN118" s="29"/>
      <c r="ALO118" s="29"/>
      <c r="ALP118" s="29"/>
      <c r="ALQ118" s="29"/>
      <c r="ALR118" s="29"/>
      <c r="ALS118" s="29"/>
      <c r="ALT118" s="29"/>
      <c r="ALU118" s="29"/>
      <c r="ALV118" s="29"/>
      <c r="ALW118" s="29"/>
      <c r="ALX118" s="29"/>
      <c r="ALY118" s="29"/>
      <c r="ALZ118" s="29"/>
      <c r="AMA118" s="29"/>
      <c r="AMB118" s="29"/>
      <c r="AMC118" s="29"/>
      <c r="AMD118" s="29"/>
      <c r="AME118" s="29"/>
      <c r="AMF118" s="29"/>
      <c r="AMG118" s="29"/>
      <c r="AMH118" s="29"/>
      <c r="AMI118" s="29"/>
      <c r="AMJ118" s="29"/>
      <c r="AMK118" s="29"/>
    </row>
    <row r="119" spans="1:1025" ht="15.75" customHeight="1">
      <c r="A119" s="306" t="s">
        <v>123</v>
      </c>
      <c r="B119" s="306"/>
      <c r="C119" s="306"/>
      <c r="D119" s="306"/>
      <c r="E119" s="306"/>
      <c r="F119" s="306"/>
      <c r="G119" s="138">
        <f>SUM(G117:G118)</f>
        <v>543.69000000000005</v>
      </c>
      <c r="H119" s="3"/>
    </row>
    <row r="120" spans="1:1025" ht="27.75" customHeight="1">
      <c r="A120" s="225" t="s">
        <v>82</v>
      </c>
      <c r="B120" s="363" t="s">
        <v>249</v>
      </c>
      <c r="C120" s="363"/>
      <c r="D120" s="363"/>
      <c r="E120" s="363"/>
      <c r="F120" s="363"/>
      <c r="G120" s="363"/>
      <c r="H120" s="3"/>
    </row>
    <row r="121" spans="1:1025" s="45" customFormat="1">
      <c r="A121" s="55"/>
      <c r="B121" s="55"/>
      <c r="C121" s="55"/>
      <c r="D121" s="78"/>
      <c r="E121" s="130"/>
      <c r="F121" s="130"/>
      <c r="G121" s="130"/>
      <c r="H121" s="50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DX121" s="47"/>
      <c r="DY121" s="47"/>
      <c r="DZ121" s="47"/>
      <c r="EA121" s="47"/>
      <c r="EB121" s="47"/>
      <c r="EC121" s="47"/>
      <c r="ED121" s="47"/>
      <c r="EE121" s="47"/>
      <c r="EF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47"/>
      <c r="ET121" s="47"/>
      <c r="EU121" s="47"/>
      <c r="EV121" s="47"/>
      <c r="EW121" s="47"/>
      <c r="EX121" s="47"/>
      <c r="EY121" s="47"/>
      <c r="EZ121" s="47"/>
      <c r="FA121" s="47"/>
      <c r="FB121" s="47"/>
      <c r="FC121" s="47"/>
      <c r="FD121" s="47"/>
      <c r="FE121" s="47"/>
      <c r="FF121" s="47"/>
      <c r="FG121" s="47"/>
      <c r="FH121" s="47"/>
      <c r="FI121" s="47"/>
      <c r="FJ121" s="47"/>
      <c r="FK121" s="47"/>
      <c r="FL121" s="47"/>
      <c r="FM121" s="47"/>
      <c r="FN121" s="47"/>
      <c r="FO121" s="47"/>
      <c r="FP121" s="47"/>
      <c r="FQ121" s="47"/>
      <c r="FR121" s="47"/>
      <c r="FS121" s="47"/>
      <c r="FT121" s="47"/>
      <c r="FU121" s="47"/>
      <c r="FV121" s="47"/>
      <c r="FW121" s="47"/>
      <c r="FX121" s="47"/>
      <c r="FY121" s="47"/>
      <c r="FZ121" s="47"/>
      <c r="GA121" s="47"/>
      <c r="GB121" s="47"/>
      <c r="GC121" s="47"/>
      <c r="GD121" s="47"/>
      <c r="GE121" s="47"/>
      <c r="GF121" s="47"/>
      <c r="GG121" s="47"/>
      <c r="GH121" s="47"/>
      <c r="GI121" s="47"/>
      <c r="GJ121" s="47"/>
      <c r="GK121" s="47"/>
      <c r="GL121" s="47"/>
      <c r="GM121" s="47"/>
      <c r="GN121" s="47"/>
      <c r="GO121" s="47"/>
      <c r="GP121" s="47"/>
      <c r="GQ121" s="47"/>
      <c r="GR121" s="47"/>
      <c r="GS121" s="47"/>
      <c r="GT121" s="47"/>
      <c r="GU121" s="47"/>
      <c r="GV121" s="47"/>
      <c r="GW121" s="47"/>
      <c r="GX121" s="47"/>
      <c r="GY121" s="47"/>
      <c r="GZ121" s="47"/>
      <c r="HA121" s="47"/>
      <c r="HB121" s="47"/>
      <c r="HC121" s="47"/>
      <c r="HD121" s="47"/>
      <c r="HE121" s="47"/>
      <c r="HF121" s="47"/>
      <c r="HG121" s="47"/>
      <c r="HH121" s="47"/>
      <c r="HI121" s="47"/>
      <c r="HJ121" s="47"/>
      <c r="HK121" s="47"/>
      <c r="HL121" s="47"/>
      <c r="HM121" s="47"/>
      <c r="HN121" s="47"/>
      <c r="HO121" s="47"/>
      <c r="HP121" s="47"/>
      <c r="HQ121" s="47"/>
      <c r="HR121" s="47"/>
      <c r="HS121" s="47"/>
      <c r="HT121" s="47"/>
      <c r="HU121" s="47"/>
      <c r="HV121" s="47"/>
      <c r="HW121" s="47"/>
      <c r="HX121" s="47"/>
      <c r="HY121" s="47"/>
      <c r="HZ121" s="47"/>
      <c r="IA121" s="47"/>
      <c r="IB121" s="47"/>
      <c r="IC121" s="47"/>
      <c r="ID121" s="47"/>
      <c r="IE121" s="47"/>
      <c r="IF121" s="47"/>
      <c r="IG121" s="47"/>
      <c r="IH121" s="47"/>
      <c r="II121" s="47"/>
      <c r="IJ121" s="47"/>
      <c r="IK121" s="47"/>
      <c r="IL121" s="47"/>
      <c r="IM121" s="47"/>
      <c r="IN121" s="47"/>
      <c r="IO121" s="47"/>
      <c r="IP121" s="47"/>
      <c r="IQ121" s="47"/>
      <c r="IR121" s="47"/>
      <c r="IS121" s="47"/>
      <c r="IT121" s="47"/>
      <c r="IU121" s="47"/>
      <c r="IV121" s="47"/>
      <c r="IW121" s="47"/>
      <c r="IX121" s="47"/>
      <c r="IY121" s="47"/>
      <c r="IZ121" s="47"/>
      <c r="JA121" s="47"/>
      <c r="JB121" s="47"/>
      <c r="JC121" s="47"/>
      <c r="JD121" s="47"/>
      <c r="JE121" s="47"/>
      <c r="JF121" s="47"/>
      <c r="JG121" s="47"/>
      <c r="JH121" s="47"/>
      <c r="JI121" s="47"/>
      <c r="JJ121" s="47"/>
      <c r="JK121" s="47"/>
      <c r="JL121" s="47"/>
      <c r="JM121" s="47"/>
      <c r="JN121" s="47"/>
      <c r="JO121" s="47"/>
      <c r="JP121" s="47"/>
      <c r="JQ121" s="47"/>
      <c r="JR121" s="47"/>
      <c r="JS121" s="47"/>
      <c r="JT121" s="47"/>
      <c r="JU121" s="47"/>
      <c r="JV121" s="47"/>
      <c r="JW121" s="47"/>
      <c r="JX121" s="47"/>
      <c r="JY121" s="47"/>
      <c r="JZ121" s="47"/>
      <c r="KA121" s="47"/>
      <c r="KB121" s="47"/>
      <c r="KC121" s="47"/>
      <c r="KD121" s="47"/>
      <c r="KE121" s="47"/>
      <c r="KF121" s="47"/>
      <c r="KG121" s="47"/>
      <c r="KH121" s="47"/>
      <c r="KI121" s="47"/>
      <c r="KJ121" s="47"/>
      <c r="KK121" s="47"/>
      <c r="KL121" s="47"/>
      <c r="KM121" s="47"/>
      <c r="KN121" s="47"/>
      <c r="KO121" s="47"/>
      <c r="KP121" s="47"/>
      <c r="KQ121" s="47"/>
      <c r="KR121" s="47"/>
      <c r="KS121" s="47"/>
      <c r="KT121" s="47"/>
      <c r="KU121" s="47"/>
      <c r="KV121" s="47"/>
      <c r="KW121" s="47"/>
      <c r="KX121" s="47"/>
      <c r="KY121" s="47"/>
      <c r="KZ121" s="47"/>
      <c r="LA121" s="47"/>
      <c r="LB121" s="47"/>
      <c r="LC121" s="47"/>
      <c r="LD121" s="47"/>
      <c r="LE121" s="47"/>
      <c r="LF121" s="47"/>
      <c r="LG121" s="47"/>
      <c r="LH121" s="47"/>
      <c r="LI121" s="47"/>
      <c r="LJ121" s="47"/>
      <c r="LK121" s="47"/>
      <c r="LL121" s="47"/>
      <c r="LM121" s="47"/>
      <c r="LN121" s="47"/>
      <c r="LO121" s="47"/>
      <c r="LP121" s="47"/>
      <c r="LQ121" s="47"/>
      <c r="LR121" s="47"/>
      <c r="LS121" s="47"/>
      <c r="LT121" s="47"/>
      <c r="LU121" s="47"/>
      <c r="LV121" s="47"/>
      <c r="LW121" s="47"/>
      <c r="LX121" s="47"/>
      <c r="LY121" s="47"/>
      <c r="LZ121" s="47"/>
      <c r="MA121" s="47"/>
      <c r="MB121" s="47"/>
      <c r="MC121" s="47"/>
      <c r="MD121" s="47"/>
      <c r="ME121" s="47"/>
      <c r="MF121" s="47"/>
      <c r="MG121" s="47"/>
      <c r="MH121" s="47"/>
      <c r="MI121" s="47"/>
      <c r="MJ121" s="47"/>
      <c r="MK121" s="47"/>
      <c r="ML121" s="47"/>
      <c r="MM121" s="47"/>
      <c r="MN121" s="47"/>
      <c r="MO121" s="47"/>
      <c r="MP121" s="47"/>
      <c r="MQ121" s="47"/>
      <c r="MR121" s="47"/>
      <c r="MS121" s="47"/>
      <c r="MT121" s="47"/>
      <c r="MU121" s="47"/>
      <c r="MV121" s="47"/>
      <c r="MW121" s="47"/>
      <c r="MX121" s="47"/>
      <c r="MY121" s="47"/>
      <c r="MZ121" s="47"/>
      <c r="NA121" s="47"/>
      <c r="NB121" s="47"/>
      <c r="NC121" s="47"/>
      <c r="ND121" s="47"/>
      <c r="NE121" s="47"/>
      <c r="NF121" s="47"/>
      <c r="NG121" s="47"/>
      <c r="NH121" s="47"/>
      <c r="NI121" s="47"/>
      <c r="NJ121" s="47"/>
      <c r="NK121" s="47"/>
      <c r="NL121" s="47"/>
      <c r="NM121" s="47"/>
      <c r="NN121" s="47"/>
      <c r="NO121" s="47"/>
      <c r="NP121" s="47"/>
      <c r="NQ121" s="47"/>
      <c r="NR121" s="47"/>
      <c r="NS121" s="47"/>
      <c r="NT121" s="47"/>
      <c r="NU121" s="47"/>
      <c r="NV121" s="47"/>
      <c r="NW121" s="47"/>
      <c r="NX121" s="47"/>
      <c r="NY121" s="47"/>
      <c r="NZ121" s="47"/>
      <c r="OA121" s="47"/>
      <c r="OB121" s="47"/>
      <c r="OC121" s="47"/>
      <c r="OD121" s="47"/>
      <c r="OE121" s="47"/>
      <c r="OF121" s="47"/>
      <c r="OG121" s="47"/>
      <c r="OH121" s="47"/>
      <c r="OI121" s="47"/>
      <c r="OJ121" s="47"/>
      <c r="OK121" s="47"/>
      <c r="OL121" s="47"/>
      <c r="OM121" s="47"/>
      <c r="ON121" s="47"/>
      <c r="OO121" s="47"/>
      <c r="OP121" s="47"/>
      <c r="OQ121" s="47"/>
      <c r="OR121" s="47"/>
      <c r="OS121" s="47"/>
      <c r="OT121" s="47"/>
      <c r="OU121" s="47"/>
      <c r="OV121" s="47"/>
      <c r="OW121" s="47"/>
      <c r="OX121" s="47"/>
      <c r="OY121" s="47"/>
      <c r="OZ121" s="47"/>
      <c r="PA121" s="47"/>
      <c r="PB121" s="47"/>
      <c r="PC121" s="47"/>
      <c r="PD121" s="47"/>
      <c r="PE121" s="47"/>
      <c r="PF121" s="47"/>
      <c r="PG121" s="47"/>
      <c r="PH121" s="47"/>
      <c r="PI121" s="47"/>
      <c r="PJ121" s="47"/>
      <c r="PK121" s="47"/>
      <c r="PL121" s="47"/>
      <c r="PM121" s="47"/>
      <c r="PN121" s="47"/>
      <c r="PO121" s="47"/>
      <c r="PP121" s="47"/>
      <c r="PQ121" s="47"/>
      <c r="PR121" s="47"/>
      <c r="PS121" s="47"/>
      <c r="PT121" s="47"/>
      <c r="PU121" s="47"/>
      <c r="PV121" s="47"/>
      <c r="PW121" s="47"/>
      <c r="PX121" s="47"/>
      <c r="PY121" s="47"/>
      <c r="PZ121" s="47"/>
      <c r="QA121" s="47"/>
      <c r="QB121" s="47"/>
      <c r="QC121" s="47"/>
      <c r="QD121" s="47"/>
      <c r="QE121" s="47"/>
      <c r="QF121" s="47"/>
      <c r="QG121" s="47"/>
      <c r="QH121" s="47"/>
      <c r="QI121" s="47"/>
      <c r="QJ121" s="47"/>
      <c r="QK121" s="47"/>
      <c r="QL121" s="47"/>
      <c r="QM121" s="47"/>
      <c r="QN121" s="47"/>
      <c r="QO121" s="47"/>
      <c r="QP121" s="47"/>
      <c r="QQ121" s="47"/>
      <c r="QR121" s="47"/>
      <c r="QS121" s="47"/>
      <c r="QT121" s="47"/>
      <c r="QU121" s="47"/>
      <c r="QV121" s="47"/>
      <c r="QW121" s="47"/>
      <c r="QX121" s="47"/>
      <c r="QY121" s="47"/>
      <c r="QZ121" s="47"/>
      <c r="RA121" s="47"/>
      <c r="RB121" s="47"/>
      <c r="RC121" s="47"/>
      <c r="RD121" s="47"/>
      <c r="RE121" s="47"/>
      <c r="RF121" s="47"/>
      <c r="RG121" s="47"/>
      <c r="RH121" s="47"/>
      <c r="RI121" s="47"/>
      <c r="RJ121" s="47"/>
      <c r="RK121" s="47"/>
      <c r="RL121" s="47"/>
      <c r="RM121" s="47"/>
      <c r="RN121" s="47"/>
      <c r="RO121" s="47"/>
      <c r="RP121" s="47"/>
      <c r="RQ121" s="47"/>
      <c r="RR121" s="47"/>
      <c r="RS121" s="47"/>
      <c r="RT121" s="47"/>
      <c r="RU121" s="47"/>
      <c r="RV121" s="47"/>
      <c r="RW121" s="47"/>
      <c r="RX121" s="47"/>
      <c r="RY121" s="47"/>
      <c r="RZ121" s="47"/>
      <c r="SA121" s="47"/>
      <c r="SB121" s="47"/>
      <c r="SC121" s="47"/>
      <c r="SD121" s="47"/>
      <c r="SE121" s="47"/>
      <c r="SF121" s="47"/>
      <c r="SG121" s="47"/>
      <c r="SH121" s="47"/>
      <c r="SI121" s="47"/>
      <c r="SJ121" s="47"/>
      <c r="SK121" s="47"/>
      <c r="SL121" s="47"/>
      <c r="SM121" s="47"/>
      <c r="SN121" s="47"/>
      <c r="SO121" s="47"/>
      <c r="SP121" s="47"/>
      <c r="SQ121" s="47"/>
      <c r="SR121" s="47"/>
      <c r="SS121" s="47"/>
      <c r="ST121" s="47"/>
      <c r="SU121" s="47"/>
      <c r="SV121" s="47"/>
      <c r="SW121" s="47"/>
      <c r="SX121" s="47"/>
      <c r="SY121" s="47"/>
      <c r="SZ121" s="47"/>
      <c r="TA121" s="47"/>
      <c r="TB121" s="47"/>
      <c r="TC121" s="47"/>
      <c r="TD121" s="47"/>
      <c r="TE121" s="47"/>
      <c r="TF121" s="47"/>
      <c r="TG121" s="47"/>
      <c r="TH121" s="47"/>
      <c r="TI121" s="47"/>
      <c r="TJ121" s="47"/>
      <c r="TK121" s="47"/>
      <c r="TL121" s="47"/>
      <c r="TM121" s="47"/>
      <c r="TN121" s="47"/>
      <c r="TO121" s="47"/>
      <c r="TP121" s="47"/>
      <c r="TQ121" s="47"/>
      <c r="TR121" s="47"/>
      <c r="TS121" s="47"/>
      <c r="TT121" s="47"/>
      <c r="TU121" s="47"/>
      <c r="TV121" s="47"/>
      <c r="TW121" s="47"/>
      <c r="TX121" s="47"/>
      <c r="TY121" s="47"/>
      <c r="TZ121" s="47"/>
      <c r="UA121" s="47"/>
      <c r="UB121" s="47"/>
      <c r="UC121" s="47"/>
      <c r="UD121" s="47"/>
      <c r="UE121" s="47"/>
      <c r="UF121" s="47"/>
      <c r="UG121" s="47"/>
      <c r="UH121" s="47"/>
      <c r="UI121" s="47"/>
      <c r="UJ121" s="47"/>
      <c r="UK121" s="47"/>
      <c r="UL121" s="47"/>
      <c r="UM121" s="47"/>
      <c r="UN121" s="47"/>
      <c r="UO121" s="47"/>
      <c r="UP121" s="47"/>
      <c r="UQ121" s="47"/>
      <c r="UR121" s="47"/>
      <c r="US121" s="47"/>
      <c r="UT121" s="47"/>
      <c r="UU121" s="47"/>
      <c r="UV121" s="47"/>
      <c r="UW121" s="47"/>
      <c r="UX121" s="47"/>
      <c r="UY121" s="47"/>
      <c r="UZ121" s="47"/>
      <c r="VA121" s="47"/>
      <c r="VB121" s="47"/>
      <c r="VC121" s="47"/>
      <c r="VD121" s="47"/>
      <c r="VE121" s="47"/>
      <c r="VF121" s="47"/>
      <c r="VG121" s="47"/>
      <c r="VH121" s="47"/>
      <c r="VI121" s="47"/>
      <c r="VJ121" s="47"/>
      <c r="VK121" s="47"/>
      <c r="VL121" s="47"/>
      <c r="VM121" s="47"/>
      <c r="VN121" s="47"/>
      <c r="VO121" s="47"/>
      <c r="VP121" s="47"/>
      <c r="VQ121" s="47"/>
      <c r="VR121" s="47"/>
      <c r="VS121" s="47"/>
      <c r="VT121" s="47"/>
      <c r="VU121" s="47"/>
      <c r="VV121" s="47"/>
      <c r="VW121" s="47"/>
      <c r="VX121" s="47"/>
      <c r="VY121" s="47"/>
      <c r="VZ121" s="47"/>
      <c r="WA121" s="47"/>
      <c r="WB121" s="47"/>
      <c r="WC121" s="47"/>
      <c r="WD121" s="47"/>
      <c r="WE121" s="47"/>
      <c r="WF121" s="47"/>
      <c r="WG121" s="47"/>
      <c r="WH121" s="47"/>
      <c r="WI121" s="47"/>
      <c r="WJ121" s="47"/>
      <c r="WK121" s="47"/>
      <c r="WL121" s="47"/>
      <c r="WM121" s="47"/>
      <c r="WN121" s="47"/>
      <c r="WO121" s="47"/>
      <c r="WP121" s="47"/>
      <c r="WQ121" s="47"/>
      <c r="WR121" s="47"/>
      <c r="WS121" s="47"/>
      <c r="WT121" s="47"/>
      <c r="WU121" s="47"/>
      <c r="WV121" s="47"/>
      <c r="WW121" s="47"/>
      <c r="WX121" s="47"/>
      <c r="WY121" s="47"/>
      <c r="WZ121" s="47"/>
      <c r="XA121" s="47"/>
      <c r="XB121" s="47"/>
      <c r="XC121" s="47"/>
      <c r="XD121" s="47"/>
      <c r="XE121" s="47"/>
      <c r="XF121" s="47"/>
      <c r="XG121" s="47"/>
      <c r="XH121" s="47"/>
      <c r="XI121" s="47"/>
      <c r="XJ121" s="47"/>
      <c r="XK121" s="47"/>
      <c r="XL121" s="47"/>
      <c r="XM121" s="47"/>
      <c r="XN121" s="47"/>
      <c r="XO121" s="47"/>
      <c r="XP121" s="47"/>
      <c r="XQ121" s="47"/>
      <c r="XR121" s="47"/>
      <c r="XS121" s="47"/>
      <c r="XT121" s="47"/>
      <c r="XU121" s="47"/>
      <c r="XV121" s="47"/>
      <c r="XW121" s="47"/>
      <c r="XX121" s="47"/>
      <c r="XY121" s="47"/>
      <c r="XZ121" s="47"/>
      <c r="YA121" s="47"/>
      <c r="YB121" s="47"/>
      <c r="YC121" s="47"/>
      <c r="YD121" s="47"/>
      <c r="YE121" s="47"/>
      <c r="YF121" s="47"/>
      <c r="YG121" s="47"/>
      <c r="YH121" s="47"/>
      <c r="YI121" s="47"/>
      <c r="YJ121" s="47"/>
      <c r="YK121" s="47"/>
      <c r="YL121" s="47"/>
      <c r="YM121" s="47"/>
      <c r="YN121" s="47"/>
      <c r="YO121" s="47"/>
      <c r="YP121" s="47"/>
      <c r="YQ121" s="47"/>
      <c r="YR121" s="47"/>
      <c r="YS121" s="47"/>
      <c r="YT121" s="47"/>
      <c r="YU121" s="47"/>
      <c r="YV121" s="47"/>
      <c r="YW121" s="47"/>
      <c r="YX121" s="47"/>
      <c r="YY121" s="47"/>
      <c r="YZ121" s="47"/>
      <c r="ZA121" s="47"/>
      <c r="ZB121" s="47"/>
      <c r="ZC121" s="47"/>
      <c r="ZD121" s="47"/>
      <c r="ZE121" s="47"/>
      <c r="ZF121" s="47"/>
      <c r="ZG121" s="47"/>
      <c r="ZH121" s="47"/>
      <c r="ZI121" s="47"/>
      <c r="ZJ121" s="47"/>
      <c r="ZK121" s="47"/>
      <c r="ZL121" s="47"/>
      <c r="ZM121" s="47"/>
      <c r="ZN121" s="47"/>
      <c r="ZO121" s="47"/>
      <c r="ZP121" s="47"/>
      <c r="ZQ121" s="47"/>
      <c r="ZR121" s="47"/>
      <c r="ZS121" s="47"/>
      <c r="ZT121" s="47"/>
      <c r="ZU121" s="47"/>
      <c r="ZV121" s="47"/>
      <c r="ZW121" s="47"/>
      <c r="ZX121" s="47"/>
      <c r="ZY121" s="47"/>
      <c r="ZZ121" s="47"/>
      <c r="AAA121" s="47"/>
      <c r="AAB121" s="47"/>
      <c r="AAC121" s="47"/>
      <c r="AAD121" s="47"/>
      <c r="AAE121" s="47"/>
      <c r="AAF121" s="47"/>
      <c r="AAG121" s="47"/>
      <c r="AAH121" s="47"/>
      <c r="AAI121" s="47"/>
      <c r="AAJ121" s="47"/>
      <c r="AAK121" s="47"/>
      <c r="AAL121" s="47"/>
      <c r="AAM121" s="47"/>
      <c r="AAN121" s="47"/>
      <c r="AAO121" s="47"/>
      <c r="AAP121" s="47"/>
      <c r="AAQ121" s="47"/>
      <c r="AAR121" s="47"/>
      <c r="AAS121" s="47"/>
      <c r="AAT121" s="47"/>
      <c r="AAU121" s="47"/>
      <c r="AAV121" s="47"/>
      <c r="AAW121" s="47"/>
      <c r="AAX121" s="47"/>
      <c r="AAY121" s="47"/>
      <c r="AAZ121" s="47"/>
      <c r="ABA121" s="47"/>
      <c r="ABB121" s="47"/>
      <c r="ABC121" s="47"/>
      <c r="ABD121" s="47"/>
      <c r="ABE121" s="47"/>
      <c r="ABF121" s="47"/>
      <c r="ABG121" s="47"/>
      <c r="ABH121" s="47"/>
      <c r="ABI121" s="47"/>
      <c r="ABJ121" s="47"/>
      <c r="ABK121" s="47"/>
      <c r="ABL121" s="47"/>
      <c r="ABM121" s="47"/>
      <c r="ABN121" s="47"/>
      <c r="ABO121" s="47"/>
      <c r="ABP121" s="47"/>
      <c r="ABQ121" s="47"/>
      <c r="ABR121" s="47"/>
      <c r="ABS121" s="47"/>
      <c r="ABT121" s="47"/>
      <c r="ABU121" s="47"/>
      <c r="ABV121" s="47"/>
      <c r="ABW121" s="47"/>
      <c r="ABX121" s="47"/>
      <c r="ABY121" s="47"/>
      <c r="ABZ121" s="47"/>
      <c r="ACA121" s="47"/>
      <c r="ACB121" s="47"/>
      <c r="ACC121" s="47"/>
      <c r="ACD121" s="47"/>
      <c r="ACE121" s="47"/>
      <c r="ACF121" s="47"/>
      <c r="ACG121" s="47"/>
      <c r="ACH121" s="47"/>
      <c r="ACI121" s="47"/>
      <c r="ACJ121" s="47"/>
      <c r="ACK121" s="47"/>
      <c r="ACL121" s="47"/>
      <c r="ACM121" s="47"/>
      <c r="ACN121" s="47"/>
      <c r="ACO121" s="47"/>
      <c r="ACP121" s="47"/>
      <c r="ACQ121" s="47"/>
      <c r="ACR121" s="47"/>
      <c r="ACS121" s="47"/>
      <c r="ACT121" s="47"/>
      <c r="ACU121" s="47"/>
      <c r="ACV121" s="47"/>
      <c r="ACW121" s="47"/>
      <c r="ACX121" s="47"/>
      <c r="ACY121" s="47"/>
      <c r="ACZ121" s="47"/>
      <c r="ADA121" s="47"/>
      <c r="ADB121" s="47"/>
      <c r="ADC121" s="47"/>
      <c r="ADD121" s="47"/>
      <c r="ADE121" s="47"/>
      <c r="ADF121" s="47"/>
      <c r="ADG121" s="47"/>
      <c r="ADH121" s="47"/>
      <c r="ADI121" s="47"/>
      <c r="ADJ121" s="47"/>
      <c r="ADK121" s="47"/>
      <c r="ADL121" s="47"/>
      <c r="ADM121" s="47"/>
      <c r="ADN121" s="47"/>
      <c r="ADO121" s="47"/>
      <c r="ADP121" s="47"/>
      <c r="ADQ121" s="47"/>
      <c r="ADR121" s="47"/>
      <c r="ADS121" s="47"/>
      <c r="ADT121" s="47"/>
      <c r="ADU121" s="47"/>
      <c r="ADV121" s="47"/>
      <c r="ADW121" s="47"/>
      <c r="ADX121" s="47"/>
      <c r="ADY121" s="47"/>
      <c r="ADZ121" s="47"/>
      <c r="AEA121" s="47"/>
      <c r="AEB121" s="47"/>
      <c r="AEC121" s="47"/>
      <c r="AED121" s="47"/>
      <c r="AEE121" s="47"/>
      <c r="AEF121" s="47"/>
      <c r="AEG121" s="47"/>
      <c r="AEH121" s="47"/>
      <c r="AEI121" s="47"/>
      <c r="AEJ121" s="47"/>
      <c r="AEK121" s="47"/>
      <c r="AEL121" s="47"/>
      <c r="AEM121" s="47"/>
      <c r="AEN121" s="47"/>
      <c r="AEO121" s="47"/>
      <c r="AEP121" s="47"/>
      <c r="AEQ121" s="47"/>
      <c r="AER121" s="47"/>
      <c r="AES121" s="47"/>
      <c r="AET121" s="47"/>
      <c r="AEU121" s="47"/>
      <c r="AEV121" s="47"/>
      <c r="AEW121" s="47"/>
      <c r="AEX121" s="47"/>
      <c r="AEY121" s="47"/>
      <c r="AEZ121" s="47"/>
      <c r="AFA121" s="47"/>
      <c r="AFB121" s="47"/>
      <c r="AFC121" s="47"/>
      <c r="AFD121" s="47"/>
      <c r="AFE121" s="47"/>
      <c r="AFF121" s="47"/>
      <c r="AFG121" s="47"/>
      <c r="AFH121" s="47"/>
      <c r="AFI121" s="47"/>
      <c r="AFJ121" s="47"/>
      <c r="AFK121" s="47"/>
      <c r="AFL121" s="47"/>
      <c r="AFM121" s="47"/>
      <c r="AFN121" s="47"/>
      <c r="AFO121" s="47"/>
      <c r="AFP121" s="47"/>
      <c r="AFQ121" s="47"/>
      <c r="AFR121" s="47"/>
      <c r="AFS121" s="47"/>
      <c r="AFT121" s="47"/>
      <c r="AFU121" s="47"/>
      <c r="AFV121" s="47"/>
      <c r="AFW121" s="47"/>
      <c r="AFX121" s="47"/>
      <c r="AFY121" s="47"/>
      <c r="AFZ121" s="47"/>
      <c r="AGA121" s="47"/>
      <c r="AGB121" s="47"/>
      <c r="AGC121" s="47"/>
      <c r="AGD121" s="47"/>
      <c r="AGE121" s="47"/>
      <c r="AGF121" s="47"/>
      <c r="AGG121" s="47"/>
      <c r="AGH121" s="47"/>
      <c r="AGI121" s="47"/>
      <c r="AGJ121" s="47"/>
      <c r="AGK121" s="47"/>
      <c r="AGL121" s="47"/>
      <c r="AGM121" s="47"/>
      <c r="AGN121" s="47"/>
      <c r="AGO121" s="47"/>
      <c r="AGP121" s="47"/>
      <c r="AGQ121" s="47"/>
      <c r="AGR121" s="47"/>
      <c r="AGS121" s="47"/>
      <c r="AGT121" s="47"/>
      <c r="AGU121" s="47"/>
      <c r="AGV121" s="47"/>
      <c r="AGW121" s="47"/>
      <c r="AGX121" s="47"/>
      <c r="AGY121" s="47"/>
      <c r="AGZ121" s="47"/>
      <c r="AHA121" s="47"/>
      <c r="AHB121" s="47"/>
      <c r="AHC121" s="47"/>
      <c r="AHD121" s="47"/>
      <c r="AHE121" s="47"/>
      <c r="AHF121" s="47"/>
      <c r="AHG121" s="47"/>
      <c r="AHH121" s="47"/>
      <c r="AHI121" s="47"/>
      <c r="AHJ121" s="47"/>
      <c r="AHK121" s="47"/>
      <c r="AHL121" s="47"/>
      <c r="AHM121" s="47"/>
      <c r="AHN121" s="47"/>
      <c r="AHO121" s="47"/>
      <c r="AHP121" s="47"/>
      <c r="AHQ121" s="47"/>
      <c r="AHR121" s="47"/>
      <c r="AHS121" s="47"/>
      <c r="AHT121" s="47"/>
      <c r="AHU121" s="47"/>
      <c r="AHV121" s="47"/>
      <c r="AHW121" s="47"/>
      <c r="AHX121" s="47"/>
      <c r="AHY121" s="47"/>
      <c r="AHZ121" s="47"/>
      <c r="AIA121" s="47"/>
      <c r="AIB121" s="47"/>
      <c r="AIC121" s="47"/>
      <c r="AID121" s="47"/>
      <c r="AIE121" s="47"/>
      <c r="AIF121" s="47"/>
      <c r="AIG121" s="47"/>
      <c r="AIH121" s="47"/>
      <c r="AII121" s="47"/>
      <c r="AIJ121" s="47"/>
      <c r="AIK121" s="47"/>
      <c r="AIL121" s="47"/>
      <c r="AIM121" s="47"/>
      <c r="AIN121" s="47"/>
      <c r="AIO121" s="47"/>
      <c r="AIP121" s="47"/>
      <c r="AIQ121" s="47"/>
      <c r="AIR121" s="47"/>
      <c r="AIS121" s="47"/>
      <c r="AIT121" s="47"/>
      <c r="AIU121" s="47"/>
      <c r="AIV121" s="47"/>
      <c r="AIW121" s="47"/>
      <c r="AIX121" s="47"/>
      <c r="AIY121" s="47"/>
      <c r="AIZ121" s="47"/>
      <c r="AJA121" s="47"/>
      <c r="AJB121" s="47"/>
      <c r="AJC121" s="47"/>
      <c r="AJD121" s="47"/>
      <c r="AJE121" s="47"/>
      <c r="AJF121" s="47"/>
      <c r="AJG121" s="47"/>
      <c r="AJH121" s="47"/>
      <c r="AJI121" s="47"/>
      <c r="AJJ121" s="47"/>
      <c r="AJK121" s="47"/>
      <c r="AJL121" s="47"/>
      <c r="AJM121" s="47"/>
      <c r="AJN121" s="47"/>
      <c r="AJO121" s="47"/>
      <c r="AJP121" s="47"/>
      <c r="AJQ121" s="47"/>
      <c r="AJR121" s="47"/>
      <c r="AJS121" s="47"/>
      <c r="AJT121" s="47"/>
      <c r="AJU121" s="47"/>
      <c r="AJV121" s="47"/>
      <c r="AJW121" s="47"/>
      <c r="AJX121" s="47"/>
      <c r="AJY121" s="47"/>
      <c r="AJZ121" s="47"/>
      <c r="AKA121" s="47"/>
      <c r="AKB121" s="47"/>
      <c r="AKC121" s="47"/>
      <c r="AKD121" s="47"/>
      <c r="AKE121" s="47"/>
      <c r="AKF121" s="47"/>
      <c r="AKG121" s="47"/>
      <c r="AKH121" s="47"/>
      <c r="AKI121" s="47"/>
      <c r="AKJ121" s="47"/>
      <c r="AKK121" s="47"/>
      <c r="AKL121" s="47"/>
      <c r="AKM121" s="47"/>
      <c r="AKN121" s="47"/>
      <c r="AKO121" s="47"/>
      <c r="AKP121" s="47"/>
      <c r="AKQ121" s="47"/>
      <c r="AKR121" s="47"/>
      <c r="AKS121" s="47"/>
      <c r="AKT121" s="47"/>
      <c r="AKU121" s="47"/>
      <c r="AKV121" s="47"/>
      <c r="AKW121" s="47"/>
      <c r="AKX121" s="47"/>
      <c r="AKY121" s="47"/>
      <c r="AKZ121" s="47"/>
      <c r="ALA121" s="47"/>
      <c r="ALB121" s="47"/>
      <c r="ALC121" s="47"/>
      <c r="ALD121" s="47"/>
      <c r="ALE121" s="47"/>
      <c r="ALF121" s="47"/>
      <c r="ALG121" s="47"/>
      <c r="ALH121" s="47"/>
      <c r="ALI121" s="47"/>
      <c r="ALJ121" s="47"/>
      <c r="ALK121" s="47"/>
      <c r="ALL121" s="47"/>
      <c r="ALM121" s="47"/>
      <c r="ALN121" s="47"/>
      <c r="ALO121" s="47"/>
      <c r="ALP121" s="47"/>
      <c r="ALQ121" s="47"/>
      <c r="ALR121" s="47"/>
      <c r="ALS121" s="47"/>
      <c r="ALT121" s="47"/>
      <c r="ALU121" s="47"/>
      <c r="ALV121" s="47"/>
      <c r="ALW121" s="47"/>
      <c r="ALX121" s="47"/>
      <c r="ALY121" s="47"/>
      <c r="ALZ121" s="47"/>
      <c r="AMA121" s="47"/>
      <c r="AMB121" s="47"/>
      <c r="AMC121" s="47"/>
      <c r="AMD121" s="47"/>
      <c r="AME121" s="47"/>
      <c r="AMF121" s="47"/>
      <c r="AMG121" s="47"/>
      <c r="AMH121" s="47"/>
      <c r="AMI121" s="47"/>
      <c r="AMJ121" s="47"/>
      <c r="AMK121" s="47"/>
    </row>
    <row r="122" spans="1:1025" ht="15" customHeight="1">
      <c r="A122" s="278" t="s">
        <v>130</v>
      </c>
      <c r="B122" s="278"/>
      <c r="C122" s="278"/>
      <c r="D122" s="278"/>
      <c r="E122" s="278"/>
      <c r="F122" s="278"/>
      <c r="G122" s="278"/>
      <c r="H122" s="3"/>
    </row>
    <row r="123" spans="1:1025" ht="13.5" customHeight="1">
      <c r="A123" s="155"/>
      <c r="B123" s="355" t="s">
        <v>101</v>
      </c>
      <c r="C123" s="355"/>
      <c r="D123" s="355"/>
      <c r="E123" s="355"/>
      <c r="F123" s="355"/>
      <c r="G123" s="135" t="s">
        <v>18</v>
      </c>
      <c r="H123" s="3"/>
    </row>
    <row r="124" spans="1:1025" ht="13.5" customHeight="1">
      <c r="A124" s="156" t="s">
        <v>8</v>
      </c>
      <c r="B124" s="356" t="s">
        <v>131</v>
      </c>
      <c r="C124" s="356"/>
      <c r="D124" s="356"/>
      <c r="E124" s="356"/>
      <c r="F124" s="356"/>
      <c r="G124" s="193">
        <f>UNIFORMES!G7</f>
        <v>15.634166666666665</v>
      </c>
      <c r="H124" s="3"/>
    </row>
    <row r="125" spans="1:1025">
      <c r="A125" s="157" t="s">
        <v>10</v>
      </c>
      <c r="B125" s="357" t="s">
        <v>132</v>
      </c>
      <c r="C125" s="357"/>
      <c r="D125" s="357"/>
      <c r="E125" s="357"/>
      <c r="F125" s="357"/>
      <c r="G125" s="158">
        <v>0</v>
      </c>
      <c r="H125" s="3"/>
    </row>
    <row r="126" spans="1:1025" ht="15">
      <c r="A126" s="358" t="s">
        <v>133</v>
      </c>
      <c r="B126" s="358"/>
      <c r="C126" s="358"/>
      <c r="D126" s="358"/>
      <c r="E126" s="358"/>
      <c r="F126" s="358"/>
      <c r="G126" s="114">
        <f>SUM(G124:G125)</f>
        <v>15.634166666666665</v>
      </c>
      <c r="H126" s="40"/>
    </row>
    <row r="127" spans="1:1025" s="45" customFormat="1" ht="30.75" customHeight="1">
      <c r="A127" s="129"/>
      <c r="B127" s="60"/>
      <c r="C127" s="60"/>
      <c r="D127" s="78"/>
      <c r="E127" s="143"/>
      <c r="F127" s="143"/>
      <c r="G127" s="163"/>
      <c r="H127" s="50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  <c r="HG127" s="47"/>
      <c r="HH127" s="47"/>
      <c r="HI127" s="47"/>
      <c r="HJ127" s="47"/>
      <c r="HK127" s="47"/>
      <c r="HL127" s="47"/>
      <c r="HM127" s="47"/>
      <c r="HN127" s="47"/>
      <c r="HO127" s="47"/>
      <c r="HP127" s="47"/>
      <c r="HQ127" s="47"/>
      <c r="HR127" s="47"/>
      <c r="HS127" s="47"/>
      <c r="HT127" s="47"/>
      <c r="HU127" s="47"/>
      <c r="HV127" s="47"/>
      <c r="HW127" s="47"/>
      <c r="HX127" s="47"/>
      <c r="HY127" s="47"/>
      <c r="HZ127" s="47"/>
      <c r="IA127" s="47"/>
      <c r="IB127" s="47"/>
      <c r="IC127" s="47"/>
      <c r="ID127" s="47"/>
      <c r="IE127" s="47"/>
      <c r="IF127" s="47"/>
      <c r="IG127" s="47"/>
      <c r="IH127" s="47"/>
      <c r="II127" s="47"/>
      <c r="IJ127" s="47"/>
      <c r="IK127" s="47"/>
      <c r="IL127" s="47"/>
      <c r="IM127" s="47"/>
      <c r="IN127" s="47"/>
      <c r="IO127" s="47"/>
      <c r="IP127" s="47"/>
      <c r="IQ127" s="47"/>
      <c r="IR127" s="47"/>
      <c r="IS127" s="47"/>
      <c r="IT127" s="47"/>
      <c r="IU127" s="47"/>
      <c r="IV127" s="47"/>
      <c r="IW127" s="47"/>
      <c r="IX127" s="47"/>
      <c r="IY127" s="47"/>
      <c r="IZ127" s="47"/>
      <c r="JA127" s="47"/>
      <c r="JB127" s="47"/>
      <c r="JC127" s="47"/>
      <c r="JD127" s="47"/>
      <c r="JE127" s="47"/>
      <c r="JF127" s="47"/>
      <c r="JG127" s="47"/>
      <c r="JH127" s="47"/>
      <c r="JI127" s="47"/>
      <c r="JJ127" s="47"/>
      <c r="JK127" s="47"/>
      <c r="JL127" s="47"/>
      <c r="JM127" s="47"/>
      <c r="JN127" s="47"/>
      <c r="JO127" s="47"/>
      <c r="JP127" s="47"/>
      <c r="JQ127" s="47"/>
      <c r="JR127" s="47"/>
      <c r="JS127" s="47"/>
      <c r="JT127" s="47"/>
      <c r="JU127" s="47"/>
      <c r="JV127" s="47"/>
      <c r="JW127" s="47"/>
      <c r="JX127" s="47"/>
      <c r="JY127" s="47"/>
      <c r="JZ127" s="47"/>
      <c r="KA127" s="47"/>
      <c r="KB127" s="47"/>
      <c r="KC127" s="47"/>
      <c r="KD127" s="47"/>
      <c r="KE127" s="47"/>
      <c r="KF127" s="47"/>
      <c r="KG127" s="47"/>
      <c r="KH127" s="47"/>
      <c r="KI127" s="47"/>
      <c r="KJ127" s="47"/>
      <c r="KK127" s="47"/>
      <c r="KL127" s="47"/>
      <c r="KM127" s="47"/>
      <c r="KN127" s="47"/>
      <c r="KO127" s="47"/>
      <c r="KP127" s="47"/>
      <c r="KQ127" s="47"/>
      <c r="KR127" s="47"/>
      <c r="KS127" s="47"/>
      <c r="KT127" s="47"/>
      <c r="KU127" s="47"/>
      <c r="KV127" s="47"/>
      <c r="KW127" s="47"/>
      <c r="KX127" s="47"/>
      <c r="KY127" s="47"/>
      <c r="KZ127" s="47"/>
      <c r="LA127" s="47"/>
      <c r="LB127" s="47"/>
      <c r="LC127" s="47"/>
      <c r="LD127" s="47"/>
      <c r="LE127" s="47"/>
      <c r="LF127" s="47"/>
      <c r="LG127" s="47"/>
      <c r="LH127" s="47"/>
      <c r="LI127" s="47"/>
      <c r="LJ127" s="47"/>
      <c r="LK127" s="47"/>
      <c r="LL127" s="47"/>
      <c r="LM127" s="47"/>
      <c r="LN127" s="47"/>
      <c r="LO127" s="47"/>
      <c r="LP127" s="47"/>
      <c r="LQ127" s="47"/>
      <c r="LR127" s="47"/>
      <c r="LS127" s="47"/>
      <c r="LT127" s="47"/>
      <c r="LU127" s="47"/>
      <c r="LV127" s="47"/>
      <c r="LW127" s="47"/>
      <c r="LX127" s="47"/>
      <c r="LY127" s="47"/>
      <c r="LZ127" s="47"/>
      <c r="MA127" s="47"/>
      <c r="MB127" s="47"/>
      <c r="MC127" s="47"/>
      <c r="MD127" s="47"/>
      <c r="ME127" s="47"/>
      <c r="MF127" s="47"/>
      <c r="MG127" s="47"/>
      <c r="MH127" s="47"/>
      <c r="MI127" s="47"/>
      <c r="MJ127" s="47"/>
      <c r="MK127" s="47"/>
      <c r="ML127" s="47"/>
      <c r="MM127" s="47"/>
      <c r="MN127" s="47"/>
      <c r="MO127" s="47"/>
      <c r="MP127" s="47"/>
      <c r="MQ127" s="47"/>
      <c r="MR127" s="47"/>
      <c r="MS127" s="47"/>
      <c r="MT127" s="47"/>
      <c r="MU127" s="47"/>
      <c r="MV127" s="47"/>
      <c r="MW127" s="47"/>
      <c r="MX127" s="47"/>
      <c r="MY127" s="47"/>
      <c r="MZ127" s="47"/>
      <c r="NA127" s="47"/>
      <c r="NB127" s="47"/>
      <c r="NC127" s="47"/>
      <c r="ND127" s="47"/>
      <c r="NE127" s="47"/>
      <c r="NF127" s="47"/>
      <c r="NG127" s="47"/>
      <c r="NH127" s="47"/>
      <c r="NI127" s="47"/>
      <c r="NJ127" s="47"/>
      <c r="NK127" s="47"/>
      <c r="NL127" s="47"/>
      <c r="NM127" s="47"/>
      <c r="NN127" s="47"/>
      <c r="NO127" s="47"/>
      <c r="NP127" s="47"/>
      <c r="NQ127" s="47"/>
      <c r="NR127" s="47"/>
      <c r="NS127" s="47"/>
      <c r="NT127" s="47"/>
      <c r="NU127" s="47"/>
      <c r="NV127" s="47"/>
      <c r="NW127" s="47"/>
      <c r="NX127" s="47"/>
      <c r="NY127" s="47"/>
      <c r="NZ127" s="47"/>
      <c r="OA127" s="47"/>
      <c r="OB127" s="47"/>
      <c r="OC127" s="47"/>
      <c r="OD127" s="47"/>
      <c r="OE127" s="47"/>
      <c r="OF127" s="47"/>
      <c r="OG127" s="47"/>
      <c r="OH127" s="47"/>
      <c r="OI127" s="47"/>
      <c r="OJ127" s="47"/>
      <c r="OK127" s="47"/>
      <c r="OL127" s="47"/>
      <c r="OM127" s="47"/>
      <c r="ON127" s="47"/>
      <c r="OO127" s="47"/>
      <c r="OP127" s="47"/>
      <c r="OQ127" s="47"/>
      <c r="OR127" s="47"/>
      <c r="OS127" s="47"/>
      <c r="OT127" s="47"/>
      <c r="OU127" s="47"/>
      <c r="OV127" s="47"/>
      <c r="OW127" s="47"/>
      <c r="OX127" s="47"/>
      <c r="OY127" s="47"/>
      <c r="OZ127" s="47"/>
      <c r="PA127" s="47"/>
      <c r="PB127" s="47"/>
      <c r="PC127" s="47"/>
      <c r="PD127" s="47"/>
      <c r="PE127" s="47"/>
      <c r="PF127" s="47"/>
      <c r="PG127" s="47"/>
      <c r="PH127" s="47"/>
      <c r="PI127" s="47"/>
      <c r="PJ127" s="47"/>
      <c r="PK127" s="47"/>
      <c r="PL127" s="47"/>
      <c r="PM127" s="47"/>
      <c r="PN127" s="47"/>
      <c r="PO127" s="47"/>
      <c r="PP127" s="47"/>
      <c r="PQ127" s="47"/>
      <c r="PR127" s="47"/>
      <c r="PS127" s="47"/>
      <c r="PT127" s="47"/>
      <c r="PU127" s="47"/>
      <c r="PV127" s="47"/>
      <c r="PW127" s="47"/>
      <c r="PX127" s="47"/>
      <c r="PY127" s="47"/>
      <c r="PZ127" s="47"/>
      <c r="QA127" s="47"/>
      <c r="QB127" s="47"/>
      <c r="QC127" s="47"/>
      <c r="QD127" s="47"/>
      <c r="QE127" s="47"/>
      <c r="QF127" s="47"/>
      <c r="QG127" s="47"/>
      <c r="QH127" s="47"/>
      <c r="QI127" s="47"/>
      <c r="QJ127" s="47"/>
      <c r="QK127" s="47"/>
      <c r="QL127" s="47"/>
      <c r="QM127" s="47"/>
      <c r="QN127" s="47"/>
      <c r="QO127" s="47"/>
      <c r="QP127" s="47"/>
      <c r="QQ127" s="47"/>
      <c r="QR127" s="47"/>
      <c r="QS127" s="47"/>
      <c r="QT127" s="47"/>
      <c r="QU127" s="47"/>
      <c r="QV127" s="47"/>
      <c r="QW127" s="47"/>
      <c r="QX127" s="47"/>
      <c r="QY127" s="47"/>
      <c r="QZ127" s="47"/>
      <c r="RA127" s="47"/>
      <c r="RB127" s="47"/>
      <c r="RC127" s="47"/>
      <c r="RD127" s="47"/>
      <c r="RE127" s="47"/>
      <c r="RF127" s="47"/>
      <c r="RG127" s="47"/>
      <c r="RH127" s="47"/>
      <c r="RI127" s="47"/>
      <c r="RJ127" s="47"/>
      <c r="RK127" s="47"/>
      <c r="RL127" s="47"/>
      <c r="RM127" s="47"/>
      <c r="RN127" s="47"/>
      <c r="RO127" s="47"/>
      <c r="RP127" s="47"/>
      <c r="RQ127" s="47"/>
      <c r="RR127" s="47"/>
      <c r="RS127" s="47"/>
      <c r="RT127" s="47"/>
      <c r="RU127" s="47"/>
      <c r="RV127" s="47"/>
      <c r="RW127" s="47"/>
      <c r="RX127" s="47"/>
      <c r="RY127" s="47"/>
      <c r="RZ127" s="47"/>
      <c r="SA127" s="47"/>
      <c r="SB127" s="47"/>
      <c r="SC127" s="47"/>
      <c r="SD127" s="47"/>
      <c r="SE127" s="47"/>
      <c r="SF127" s="47"/>
      <c r="SG127" s="47"/>
      <c r="SH127" s="47"/>
      <c r="SI127" s="47"/>
      <c r="SJ127" s="47"/>
      <c r="SK127" s="47"/>
      <c r="SL127" s="47"/>
      <c r="SM127" s="47"/>
      <c r="SN127" s="47"/>
      <c r="SO127" s="47"/>
      <c r="SP127" s="47"/>
      <c r="SQ127" s="47"/>
      <c r="SR127" s="47"/>
      <c r="SS127" s="47"/>
      <c r="ST127" s="47"/>
      <c r="SU127" s="47"/>
      <c r="SV127" s="47"/>
      <c r="SW127" s="47"/>
      <c r="SX127" s="47"/>
      <c r="SY127" s="47"/>
      <c r="SZ127" s="47"/>
      <c r="TA127" s="47"/>
      <c r="TB127" s="47"/>
      <c r="TC127" s="47"/>
      <c r="TD127" s="47"/>
      <c r="TE127" s="47"/>
      <c r="TF127" s="47"/>
      <c r="TG127" s="47"/>
      <c r="TH127" s="47"/>
      <c r="TI127" s="47"/>
      <c r="TJ127" s="47"/>
      <c r="TK127" s="47"/>
      <c r="TL127" s="47"/>
      <c r="TM127" s="47"/>
      <c r="TN127" s="47"/>
      <c r="TO127" s="47"/>
      <c r="TP127" s="47"/>
      <c r="TQ127" s="47"/>
      <c r="TR127" s="47"/>
      <c r="TS127" s="47"/>
      <c r="TT127" s="47"/>
      <c r="TU127" s="47"/>
      <c r="TV127" s="47"/>
      <c r="TW127" s="47"/>
      <c r="TX127" s="47"/>
      <c r="TY127" s="47"/>
      <c r="TZ127" s="47"/>
      <c r="UA127" s="47"/>
      <c r="UB127" s="47"/>
      <c r="UC127" s="47"/>
      <c r="UD127" s="47"/>
      <c r="UE127" s="47"/>
      <c r="UF127" s="47"/>
      <c r="UG127" s="47"/>
      <c r="UH127" s="47"/>
      <c r="UI127" s="47"/>
      <c r="UJ127" s="47"/>
      <c r="UK127" s="47"/>
      <c r="UL127" s="47"/>
      <c r="UM127" s="47"/>
      <c r="UN127" s="47"/>
      <c r="UO127" s="47"/>
      <c r="UP127" s="47"/>
      <c r="UQ127" s="47"/>
      <c r="UR127" s="47"/>
      <c r="US127" s="47"/>
      <c r="UT127" s="47"/>
      <c r="UU127" s="47"/>
      <c r="UV127" s="47"/>
      <c r="UW127" s="47"/>
      <c r="UX127" s="47"/>
      <c r="UY127" s="47"/>
      <c r="UZ127" s="47"/>
      <c r="VA127" s="47"/>
      <c r="VB127" s="47"/>
      <c r="VC127" s="47"/>
      <c r="VD127" s="47"/>
      <c r="VE127" s="47"/>
      <c r="VF127" s="47"/>
      <c r="VG127" s="47"/>
      <c r="VH127" s="47"/>
      <c r="VI127" s="47"/>
      <c r="VJ127" s="47"/>
      <c r="VK127" s="47"/>
      <c r="VL127" s="47"/>
      <c r="VM127" s="47"/>
      <c r="VN127" s="47"/>
      <c r="VO127" s="47"/>
      <c r="VP127" s="47"/>
      <c r="VQ127" s="47"/>
      <c r="VR127" s="47"/>
      <c r="VS127" s="47"/>
      <c r="VT127" s="47"/>
      <c r="VU127" s="47"/>
      <c r="VV127" s="47"/>
      <c r="VW127" s="47"/>
      <c r="VX127" s="47"/>
      <c r="VY127" s="47"/>
      <c r="VZ127" s="47"/>
      <c r="WA127" s="47"/>
      <c r="WB127" s="47"/>
      <c r="WC127" s="47"/>
      <c r="WD127" s="47"/>
      <c r="WE127" s="47"/>
      <c r="WF127" s="47"/>
      <c r="WG127" s="47"/>
      <c r="WH127" s="47"/>
      <c r="WI127" s="47"/>
      <c r="WJ127" s="47"/>
      <c r="WK127" s="47"/>
      <c r="WL127" s="47"/>
      <c r="WM127" s="47"/>
      <c r="WN127" s="47"/>
      <c r="WO127" s="47"/>
      <c r="WP127" s="47"/>
      <c r="WQ127" s="47"/>
      <c r="WR127" s="47"/>
      <c r="WS127" s="47"/>
      <c r="WT127" s="47"/>
      <c r="WU127" s="47"/>
      <c r="WV127" s="47"/>
      <c r="WW127" s="47"/>
      <c r="WX127" s="47"/>
      <c r="WY127" s="47"/>
      <c r="WZ127" s="47"/>
      <c r="XA127" s="47"/>
      <c r="XB127" s="47"/>
      <c r="XC127" s="47"/>
      <c r="XD127" s="47"/>
      <c r="XE127" s="47"/>
      <c r="XF127" s="47"/>
      <c r="XG127" s="47"/>
      <c r="XH127" s="47"/>
      <c r="XI127" s="47"/>
      <c r="XJ127" s="47"/>
      <c r="XK127" s="47"/>
      <c r="XL127" s="47"/>
      <c r="XM127" s="47"/>
      <c r="XN127" s="47"/>
      <c r="XO127" s="47"/>
      <c r="XP127" s="47"/>
      <c r="XQ127" s="47"/>
      <c r="XR127" s="47"/>
      <c r="XS127" s="47"/>
      <c r="XT127" s="47"/>
      <c r="XU127" s="47"/>
      <c r="XV127" s="47"/>
      <c r="XW127" s="47"/>
      <c r="XX127" s="47"/>
      <c r="XY127" s="47"/>
      <c r="XZ127" s="47"/>
      <c r="YA127" s="47"/>
      <c r="YB127" s="47"/>
      <c r="YC127" s="47"/>
      <c r="YD127" s="47"/>
      <c r="YE127" s="47"/>
      <c r="YF127" s="47"/>
      <c r="YG127" s="47"/>
      <c r="YH127" s="47"/>
      <c r="YI127" s="47"/>
      <c r="YJ127" s="47"/>
      <c r="YK127" s="47"/>
      <c r="YL127" s="47"/>
      <c r="YM127" s="47"/>
      <c r="YN127" s="47"/>
      <c r="YO127" s="47"/>
      <c r="YP127" s="47"/>
      <c r="YQ127" s="47"/>
      <c r="YR127" s="47"/>
      <c r="YS127" s="47"/>
      <c r="YT127" s="47"/>
      <c r="YU127" s="47"/>
      <c r="YV127" s="47"/>
      <c r="YW127" s="47"/>
      <c r="YX127" s="47"/>
      <c r="YY127" s="47"/>
      <c r="YZ127" s="47"/>
      <c r="ZA127" s="47"/>
      <c r="ZB127" s="47"/>
      <c r="ZC127" s="47"/>
      <c r="ZD127" s="47"/>
      <c r="ZE127" s="47"/>
      <c r="ZF127" s="47"/>
      <c r="ZG127" s="47"/>
      <c r="ZH127" s="47"/>
      <c r="ZI127" s="47"/>
      <c r="ZJ127" s="47"/>
      <c r="ZK127" s="47"/>
      <c r="ZL127" s="47"/>
      <c r="ZM127" s="47"/>
      <c r="ZN127" s="47"/>
      <c r="ZO127" s="47"/>
      <c r="ZP127" s="47"/>
      <c r="ZQ127" s="47"/>
      <c r="ZR127" s="47"/>
      <c r="ZS127" s="47"/>
      <c r="ZT127" s="47"/>
      <c r="ZU127" s="47"/>
      <c r="ZV127" s="47"/>
      <c r="ZW127" s="47"/>
      <c r="ZX127" s="47"/>
      <c r="ZY127" s="47"/>
      <c r="ZZ127" s="47"/>
      <c r="AAA127" s="47"/>
      <c r="AAB127" s="47"/>
      <c r="AAC127" s="47"/>
      <c r="AAD127" s="47"/>
      <c r="AAE127" s="47"/>
      <c r="AAF127" s="47"/>
      <c r="AAG127" s="47"/>
      <c r="AAH127" s="47"/>
      <c r="AAI127" s="47"/>
      <c r="AAJ127" s="47"/>
      <c r="AAK127" s="47"/>
      <c r="AAL127" s="47"/>
      <c r="AAM127" s="47"/>
      <c r="AAN127" s="47"/>
      <c r="AAO127" s="47"/>
      <c r="AAP127" s="47"/>
      <c r="AAQ127" s="47"/>
      <c r="AAR127" s="47"/>
      <c r="AAS127" s="47"/>
      <c r="AAT127" s="47"/>
      <c r="AAU127" s="47"/>
      <c r="AAV127" s="47"/>
      <c r="AAW127" s="47"/>
      <c r="AAX127" s="47"/>
      <c r="AAY127" s="47"/>
      <c r="AAZ127" s="47"/>
      <c r="ABA127" s="47"/>
      <c r="ABB127" s="47"/>
      <c r="ABC127" s="47"/>
      <c r="ABD127" s="47"/>
      <c r="ABE127" s="47"/>
      <c r="ABF127" s="47"/>
      <c r="ABG127" s="47"/>
      <c r="ABH127" s="47"/>
      <c r="ABI127" s="47"/>
      <c r="ABJ127" s="47"/>
      <c r="ABK127" s="47"/>
      <c r="ABL127" s="47"/>
      <c r="ABM127" s="47"/>
      <c r="ABN127" s="47"/>
      <c r="ABO127" s="47"/>
      <c r="ABP127" s="47"/>
      <c r="ABQ127" s="47"/>
      <c r="ABR127" s="47"/>
      <c r="ABS127" s="47"/>
      <c r="ABT127" s="47"/>
      <c r="ABU127" s="47"/>
      <c r="ABV127" s="47"/>
      <c r="ABW127" s="47"/>
      <c r="ABX127" s="47"/>
      <c r="ABY127" s="47"/>
      <c r="ABZ127" s="47"/>
      <c r="ACA127" s="47"/>
      <c r="ACB127" s="47"/>
      <c r="ACC127" s="47"/>
      <c r="ACD127" s="47"/>
      <c r="ACE127" s="47"/>
      <c r="ACF127" s="47"/>
      <c r="ACG127" s="47"/>
      <c r="ACH127" s="47"/>
      <c r="ACI127" s="47"/>
      <c r="ACJ127" s="47"/>
      <c r="ACK127" s="47"/>
      <c r="ACL127" s="47"/>
      <c r="ACM127" s="47"/>
      <c r="ACN127" s="47"/>
      <c r="ACO127" s="47"/>
      <c r="ACP127" s="47"/>
      <c r="ACQ127" s="47"/>
      <c r="ACR127" s="47"/>
      <c r="ACS127" s="47"/>
      <c r="ACT127" s="47"/>
      <c r="ACU127" s="47"/>
      <c r="ACV127" s="47"/>
      <c r="ACW127" s="47"/>
      <c r="ACX127" s="47"/>
      <c r="ACY127" s="47"/>
      <c r="ACZ127" s="47"/>
      <c r="ADA127" s="47"/>
      <c r="ADB127" s="47"/>
      <c r="ADC127" s="47"/>
      <c r="ADD127" s="47"/>
      <c r="ADE127" s="47"/>
      <c r="ADF127" s="47"/>
      <c r="ADG127" s="47"/>
      <c r="ADH127" s="47"/>
      <c r="ADI127" s="47"/>
      <c r="ADJ127" s="47"/>
      <c r="ADK127" s="47"/>
      <c r="ADL127" s="47"/>
      <c r="ADM127" s="47"/>
      <c r="ADN127" s="47"/>
      <c r="ADO127" s="47"/>
      <c r="ADP127" s="47"/>
      <c r="ADQ127" s="47"/>
      <c r="ADR127" s="47"/>
      <c r="ADS127" s="47"/>
      <c r="ADT127" s="47"/>
      <c r="ADU127" s="47"/>
      <c r="ADV127" s="47"/>
      <c r="ADW127" s="47"/>
      <c r="ADX127" s="47"/>
      <c r="ADY127" s="47"/>
      <c r="ADZ127" s="47"/>
      <c r="AEA127" s="47"/>
      <c r="AEB127" s="47"/>
      <c r="AEC127" s="47"/>
      <c r="AED127" s="47"/>
      <c r="AEE127" s="47"/>
      <c r="AEF127" s="47"/>
      <c r="AEG127" s="47"/>
      <c r="AEH127" s="47"/>
      <c r="AEI127" s="47"/>
      <c r="AEJ127" s="47"/>
      <c r="AEK127" s="47"/>
      <c r="AEL127" s="47"/>
      <c r="AEM127" s="47"/>
      <c r="AEN127" s="47"/>
      <c r="AEO127" s="47"/>
      <c r="AEP127" s="47"/>
      <c r="AEQ127" s="47"/>
      <c r="AER127" s="47"/>
      <c r="AES127" s="47"/>
      <c r="AET127" s="47"/>
      <c r="AEU127" s="47"/>
      <c r="AEV127" s="47"/>
      <c r="AEW127" s="47"/>
      <c r="AEX127" s="47"/>
      <c r="AEY127" s="47"/>
      <c r="AEZ127" s="47"/>
      <c r="AFA127" s="47"/>
      <c r="AFB127" s="47"/>
      <c r="AFC127" s="47"/>
      <c r="AFD127" s="47"/>
      <c r="AFE127" s="47"/>
      <c r="AFF127" s="47"/>
      <c r="AFG127" s="47"/>
      <c r="AFH127" s="47"/>
      <c r="AFI127" s="47"/>
      <c r="AFJ127" s="47"/>
      <c r="AFK127" s="47"/>
      <c r="AFL127" s="47"/>
      <c r="AFM127" s="47"/>
      <c r="AFN127" s="47"/>
      <c r="AFO127" s="47"/>
      <c r="AFP127" s="47"/>
      <c r="AFQ127" s="47"/>
      <c r="AFR127" s="47"/>
      <c r="AFS127" s="47"/>
      <c r="AFT127" s="47"/>
      <c r="AFU127" s="47"/>
      <c r="AFV127" s="47"/>
      <c r="AFW127" s="47"/>
      <c r="AFX127" s="47"/>
      <c r="AFY127" s="47"/>
      <c r="AFZ127" s="47"/>
      <c r="AGA127" s="47"/>
      <c r="AGB127" s="47"/>
      <c r="AGC127" s="47"/>
      <c r="AGD127" s="47"/>
      <c r="AGE127" s="47"/>
      <c r="AGF127" s="47"/>
      <c r="AGG127" s="47"/>
      <c r="AGH127" s="47"/>
      <c r="AGI127" s="47"/>
      <c r="AGJ127" s="47"/>
      <c r="AGK127" s="47"/>
      <c r="AGL127" s="47"/>
      <c r="AGM127" s="47"/>
      <c r="AGN127" s="47"/>
      <c r="AGO127" s="47"/>
      <c r="AGP127" s="47"/>
      <c r="AGQ127" s="47"/>
      <c r="AGR127" s="47"/>
      <c r="AGS127" s="47"/>
      <c r="AGT127" s="47"/>
      <c r="AGU127" s="47"/>
      <c r="AGV127" s="47"/>
      <c r="AGW127" s="47"/>
      <c r="AGX127" s="47"/>
      <c r="AGY127" s="47"/>
      <c r="AGZ127" s="47"/>
      <c r="AHA127" s="47"/>
      <c r="AHB127" s="47"/>
      <c r="AHC127" s="47"/>
      <c r="AHD127" s="47"/>
      <c r="AHE127" s="47"/>
      <c r="AHF127" s="47"/>
      <c r="AHG127" s="47"/>
      <c r="AHH127" s="47"/>
      <c r="AHI127" s="47"/>
      <c r="AHJ127" s="47"/>
      <c r="AHK127" s="47"/>
      <c r="AHL127" s="47"/>
      <c r="AHM127" s="47"/>
      <c r="AHN127" s="47"/>
      <c r="AHO127" s="47"/>
      <c r="AHP127" s="47"/>
      <c r="AHQ127" s="47"/>
      <c r="AHR127" s="47"/>
      <c r="AHS127" s="47"/>
      <c r="AHT127" s="47"/>
      <c r="AHU127" s="47"/>
      <c r="AHV127" s="47"/>
      <c r="AHW127" s="47"/>
      <c r="AHX127" s="47"/>
      <c r="AHY127" s="47"/>
      <c r="AHZ127" s="47"/>
      <c r="AIA127" s="47"/>
      <c r="AIB127" s="47"/>
      <c r="AIC127" s="47"/>
      <c r="AID127" s="47"/>
      <c r="AIE127" s="47"/>
      <c r="AIF127" s="47"/>
      <c r="AIG127" s="47"/>
      <c r="AIH127" s="47"/>
      <c r="AII127" s="47"/>
      <c r="AIJ127" s="47"/>
      <c r="AIK127" s="47"/>
      <c r="AIL127" s="47"/>
      <c r="AIM127" s="47"/>
      <c r="AIN127" s="47"/>
      <c r="AIO127" s="47"/>
      <c r="AIP127" s="47"/>
      <c r="AIQ127" s="47"/>
      <c r="AIR127" s="47"/>
      <c r="AIS127" s="47"/>
      <c r="AIT127" s="47"/>
      <c r="AIU127" s="47"/>
      <c r="AIV127" s="47"/>
      <c r="AIW127" s="47"/>
      <c r="AIX127" s="47"/>
      <c r="AIY127" s="47"/>
      <c r="AIZ127" s="47"/>
      <c r="AJA127" s="47"/>
      <c r="AJB127" s="47"/>
      <c r="AJC127" s="47"/>
      <c r="AJD127" s="47"/>
      <c r="AJE127" s="47"/>
      <c r="AJF127" s="47"/>
      <c r="AJG127" s="47"/>
      <c r="AJH127" s="47"/>
      <c r="AJI127" s="47"/>
      <c r="AJJ127" s="47"/>
      <c r="AJK127" s="47"/>
      <c r="AJL127" s="47"/>
      <c r="AJM127" s="47"/>
      <c r="AJN127" s="47"/>
      <c r="AJO127" s="47"/>
      <c r="AJP127" s="47"/>
      <c r="AJQ127" s="47"/>
      <c r="AJR127" s="47"/>
      <c r="AJS127" s="47"/>
      <c r="AJT127" s="47"/>
      <c r="AJU127" s="47"/>
      <c r="AJV127" s="47"/>
      <c r="AJW127" s="47"/>
      <c r="AJX127" s="47"/>
      <c r="AJY127" s="47"/>
      <c r="AJZ127" s="47"/>
      <c r="AKA127" s="47"/>
      <c r="AKB127" s="47"/>
      <c r="AKC127" s="47"/>
      <c r="AKD127" s="47"/>
      <c r="AKE127" s="47"/>
      <c r="AKF127" s="47"/>
      <c r="AKG127" s="47"/>
      <c r="AKH127" s="47"/>
      <c r="AKI127" s="47"/>
      <c r="AKJ127" s="47"/>
      <c r="AKK127" s="47"/>
      <c r="AKL127" s="47"/>
      <c r="AKM127" s="47"/>
      <c r="AKN127" s="47"/>
      <c r="AKO127" s="47"/>
      <c r="AKP127" s="47"/>
      <c r="AKQ127" s="47"/>
      <c r="AKR127" s="47"/>
      <c r="AKS127" s="47"/>
      <c r="AKT127" s="47"/>
      <c r="AKU127" s="47"/>
      <c r="AKV127" s="47"/>
      <c r="AKW127" s="47"/>
      <c r="AKX127" s="47"/>
      <c r="AKY127" s="47"/>
      <c r="AKZ127" s="47"/>
      <c r="ALA127" s="47"/>
      <c r="ALB127" s="47"/>
      <c r="ALC127" s="47"/>
      <c r="ALD127" s="47"/>
      <c r="ALE127" s="47"/>
      <c r="ALF127" s="47"/>
      <c r="ALG127" s="47"/>
      <c r="ALH127" s="47"/>
      <c r="ALI127" s="47"/>
      <c r="ALJ127" s="47"/>
      <c r="ALK127" s="47"/>
      <c r="ALL127" s="47"/>
      <c r="ALM127" s="47"/>
      <c r="ALN127" s="47"/>
      <c r="ALO127" s="47"/>
      <c r="ALP127" s="47"/>
      <c r="ALQ127" s="47"/>
      <c r="ALR127" s="47"/>
      <c r="ALS127" s="47"/>
      <c r="ALT127" s="47"/>
      <c r="ALU127" s="47"/>
      <c r="ALV127" s="47"/>
      <c r="ALW127" s="47"/>
      <c r="ALX127" s="47"/>
      <c r="ALY127" s="47"/>
      <c r="ALZ127" s="47"/>
      <c r="AMA127" s="47"/>
      <c r="AMB127" s="47"/>
      <c r="AMC127" s="47"/>
      <c r="AMD127" s="47"/>
      <c r="AME127" s="47"/>
      <c r="AMF127" s="47"/>
      <c r="AMG127" s="47"/>
      <c r="AMH127" s="47"/>
      <c r="AMI127" s="47"/>
      <c r="AMJ127" s="47"/>
      <c r="AMK127" s="47"/>
    </row>
    <row r="128" spans="1:1025" s="30" customFormat="1" ht="18.75" customHeight="1">
      <c r="A128" s="278" t="s">
        <v>134</v>
      </c>
      <c r="B128" s="278"/>
      <c r="C128" s="278"/>
      <c r="D128" s="278"/>
      <c r="E128" s="278"/>
      <c r="F128" s="278"/>
      <c r="G128" s="278"/>
      <c r="H128" s="50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  <c r="FF128" s="29"/>
      <c r="FG128" s="29"/>
      <c r="FH128" s="29"/>
      <c r="FI128" s="29"/>
      <c r="FJ128" s="29"/>
      <c r="FK128" s="29"/>
      <c r="FL128" s="29"/>
      <c r="FM128" s="29"/>
      <c r="FN128" s="29"/>
      <c r="FO128" s="29"/>
      <c r="FP128" s="29"/>
      <c r="FQ128" s="29"/>
      <c r="FR128" s="29"/>
      <c r="FS128" s="29"/>
      <c r="FT128" s="29"/>
      <c r="FU128" s="29"/>
      <c r="FV128" s="29"/>
      <c r="FW128" s="29"/>
      <c r="FX128" s="29"/>
      <c r="FY128" s="29"/>
      <c r="FZ128" s="29"/>
      <c r="GA128" s="29"/>
      <c r="GB128" s="29"/>
      <c r="GC128" s="29"/>
      <c r="GD128" s="29"/>
      <c r="GE128" s="29"/>
      <c r="GF128" s="29"/>
      <c r="GG128" s="29"/>
      <c r="GH128" s="29"/>
      <c r="GI128" s="29"/>
      <c r="GJ128" s="29"/>
      <c r="GK128" s="29"/>
      <c r="GL128" s="29"/>
      <c r="GM128" s="29"/>
      <c r="GN128" s="29"/>
      <c r="GO128" s="29"/>
      <c r="GP128" s="29"/>
      <c r="GQ128" s="29"/>
      <c r="GR128" s="29"/>
      <c r="GS128" s="29"/>
      <c r="GT128" s="29"/>
      <c r="GU128" s="29"/>
      <c r="GV128" s="29"/>
      <c r="GW128" s="29"/>
      <c r="GX128" s="29"/>
      <c r="GY128" s="29"/>
      <c r="GZ128" s="29"/>
      <c r="HA128" s="29"/>
      <c r="HB128" s="29"/>
      <c r="HC128" s="29"/>
      <c r="HD128" s="29"/>
      <c r="HE128" s="29"/>
      <c r="HF128" s="29"/>
      <c r="HG128" s="29"/>
      <c r="HH128" s="29"/>
      <c r="HI128" s="29"/>
      <c r="HJ128" s="29"/>
      <c r="HK128" s="29"/>
      <c r="HL128" s="29"/>
      <c r="HM128" s="29"/>
      <c r="HN128" s="29"/>
      <c r="HO128" s="29"/>
      <c r="HP128" s="29"/>
      <c r="HQ128" s="29"/>
      <c r="HR128" s="29"/>
      <c r="HS128" s="29"/>
      <c r="HT128" s="29"/>
      <c r="HU128" s="29"/>
      <c r="HV128" s="29"/>
      <c r="HW128" s="29"/>
      <c r="HX128" s="29"/>
      <c r="HY128" s="29"/>
      <c r="HZ128" s="29"/>
      <c r="IA128" s="29"/>
      <c r="IB128" s="29"/>
      <c r="IC128" s="29"/>
      <c r="ID128" s="29"/>
      <c r="IE128" s="29"/>
      <c r="IF128" s="29"/>
      <c r="IG128" s="29"/>
      <c r="IH128" s="29"/>
      <c r="II128" s="29"/>
      <c r="IJ128" s="29"/>
      <c r="IK128" s="29"/>
      <c r="IL128" s="29"/>
      <c r="IM128" s="29"/>
      <c r="IN128" s="29"/>
      <c r="IO128" s="29"/>
      <c r="IP128" s="29"/>
      <c r="IQ128" s="29"/>
      <c r="IR128" s="29"/>
      <c r="IS128" s="29"/>
      <c r="IT128" s="29"/>
      <c r="IU128" s="29"/>
      <c r="IV128" s="29"/>
      <c r="IW128" s="29"/>
      <c r="IX128" s="29"/>
      <c r="IY128" s="29"/>
      <c r="IZ128" s="29"/>
      <c r="JA128" s="29"/>
      <c r="JB128" s="29"/>
      <c r="JC128" s="29"/>
      <c r="JD128" s="29"/>
      <c r="JE128" s="29"/>
      <c r="JF128" s="29"/>
      <c r="JG128" s="29"/>
      <c r="JH128" s="29"/>
      <c r="JI128" s="29"/>
      <c r="JJ128" s="29"/>
      <c r="JK128" s="29"/>
      <c r="JL128" s="29"/>
      <c r="JM128" s="29"/>
      <c r="JN128" s="29"/>
      <c r="JO128" s="29"/>
      <c r="JP128" s="29"/>
      <c r="JQ128" s="29"/>
      <c r="JR128" s="29"/>
      <c r="JS128" s="29"/>
      <c r="JT128" s="29"/>
      <c r="JU128" s="29"/>
      <c r="JV128" s="29"/>
      <c r="JW128" s="29"/>
      <c r="JX128" s="29"/>
      <c r="JY128" s="29"/>
      <c r="JZ128" s="29"/>
      <c r="KA128" s="29"/>
      <c r="KB128" s="29"/>
      <c r="KC128" s="29"/>
      <c r="KD128" s="29"/>
      <c r="KE128" s="29"/>
      <c r="KF128" s="29"/>
      <c r="KG128" s="29"/>
      <c r="KH128" s="29"/>
      <c r="KI128" s="29"/>
      <c r="KJ128" s="29"/>
      <c r="KK128" s="29"/>
      <c r="KL128" s="29"/>
      <c r="KM128" s="29"/>
      <c r="KN128" s="29"/>
      <c r="KO128" s="29"/>
      <c r="KP128" s="29"/>
      <c r="KQ128" s="29"/>
      <c r="KR128" s="29"/>
      <c r="KS128" s="29"/>
      <c r="KT128" s="29"/>
      <c r="KU128" s="29"/>
      <c r="KV128" s="29"/>
      <c r="KW128" s="29"/>
      <c r="KX128" s="29"/>
      <c r="KY128" s="29"/>
      <c r="KZ128" s="29"/>
      <c r="LA128" s="29"/>
      <c r="LB128" s="29"/>
      <c r="LC128" s="29"/>
      <c r="LD128" s="29"/>
      <c r="LE128" s="29"/>
      <c r="LF128" s="29"/>
      <c r="LG128" s="29"/>
      <c r="LH128" s="29"/>
      <c r="LI128" s="29"/>
      <c r="LJ128" s="29"/>
      <c r="LK128" s="29"/>
      <c r="LL128" s="29"/>
      <c r="LM128" s="29"/>
      <c r="LN128" s="29"/>
      <c r="LO128" s="29"/>
      <c r="LP128" s="29"/>
      <c r="LQ128" s="29"/>
      <c r="LR128" s="29"/>
      <c r="LS128" s="29"/>
      <c r="LT128" s="29"/>
      <c r="LU128" s="29"/>
      <c r="LV128" s="29"/>
      <c r="LW128" s="29"/>
      <c r="LX128" s="29"/>
      <c r="LY128" s="29"/>
      <c r="LZ128" s="29"/>
      <c r="MA128" s="29"/>
      <c r="MB128" s="29"/>
      <c r="MC128" s="29"/>
      <c r="MD128" s="29"/>
      <c r="ME128" s="29"/>
      <c r="MF128" s="29"/>
      <c r="MG128" s="29"/>
      <c r="MH128" s="29"/>
      <c r="MI128" s="29"/>
      <c r="MJ128" s="29"/>
      <c r="MK128" s="29"/>
      <c r="ML128" s="29"/>
      <c r="MM128" s="29"/>
      <c r="MN128" s="29"/>
      <c r="MO128" s="29"/>
      <c r="MP128" s="29"/>
      <c r="MQ128" s="29"/>
      <c r="MR128" s="29"/>
      <c r="MS128" s="29"/>
      <c r="MT128" s="29"/>
      <c r="MU128" s="29"/>
      <c r="MV128" s="29"/>
      <c r="MW128" s="29"/>
      <c r="MX128" s="29"/>
      <c r="MY128" s="29"/>
      <c r="MZ128" s="29"/>
      <c r="NA128" s="29"/>
      <c r="NB128" s="29"/>
      <c r="NC128" s="29"/>
      <c r="ND128" s="29"/>
      <c r="NE128" s="29"/>
      <c r="NF128" s="29"/>
      <c r="NG128" s="29"/>
      <c r="NH128" s="29"/>
      <c r="NI128" s="29"/>
      <c r="NJ128" s="29"/>
      <c r="NK128" s="29"/>
      <c r="NL128" s="29"/>
      <c r="NM128" s="29"/>
      <c r="NN128" s="29"/>
      <c r="NO128" s="29"/>
      <c r="NP128" s="29"/>
      <c r="NQ128" s="29"/>
      <c r="NR128" s="29"/>
      <c r="NS128" s="29"/>
      <c r="NT128" s="29"/>
      <c r="NU128" s="29"/>
      <c r="NV128" s="29"/>
      <c r="NW128" s="29"/>
      <c r="NX128" s="29"/>
      <c r="NY128" s="29"/>
      <c r="NZ128" s="29"/>
      <c r="OA128" s="29"/>
      <c r="OB128" s="29"/>
      <c r="OC128" s="29"/>
      <c r="OD128" s="29"/>
      <c r="OE128" s="29"/>
      <c r="OF128" s="29"/>
      <c r="OG128" s="29"/>
      <c r="OH128" s="29"/>
      <c r="OI128" s="29"/>
      <c r="OJ128" s="29"/>
      <c r="OK128" s="29"/>
      <c r="OL128" s="29"/>
      <c r="OM128" s="29"/>
      <c r="ON128" s="29"/>
      <c r="OO128" s="29"/>
      <c r="OP128" s="29"/>
      <c r="OQ128" s="29"/>
      <c r="OR128" s="29"/>
      <c r="OS128" s="29"/>
      <c r="OT128" s="29"/>
      <c r="OU128" s="29"/>
      <c r="OV128" s="29"/>
      <c r="OW128" s="29"/>
      <c r="OX128" s="29"/>
      <c r="OY128" s="29"/>
      <c r="OZ128" s="29"/>
      <c r="PA128" s="29"/>
      <c r="PB128" s="29"/>
      <c r="PC128" s="29"/>
      <c r="PD128" s="29"/>
      <c r="PE128" s="29"/>
      <c r="PF128" s="29"/>
      <c r="PG128" s="29"/>
      <c r="PH128" s="29"/>
      <c r="PI128" s="29"/>
      <c r="PJ128" s="29"/>
      <c r="PK128" s="29"/>
      <c r="PL128" s="29"/>
      <c r="PM128" s="29"/>
      <c r="PN128" s="29"/>
      <c r="PO128" s="29"/>
      <c r="PP128" s="29"/>
      <c r="PQ128" s="29"/>
      <c r="PR128" s="29"/>
      <c r="PS128" s="29"/>
      <c r="PT128" s="29"/>
      <c r="PU128" s="29"/>
      <c r="PV128" s="29"/>
      <c r="PW128" s="29"/>
      <c r="PX128" s="29"/>
      <c r="PY128" s="29"/>
      <c r="PZ128" s="29"/>
      <c r="QA128" s="29"/>
      <c r="QB128" s="29"/>
      <c r="QC128" s="29"/>
      <c r="QD128" s="29"/>
      <c r="QE128" s="29"/>
      <c r="QF128" s="29"/>
      <c r="QG128" s="29"/>
      <c r="QH128" s="29"/>
      <c r="QI128" s="29"/>
      <c r="QJ128" s="29"/>
      <c r="QK128" s="29"/>
      <c r="QL128" s="29"/>
      <c r="QM128" s="29"/>
      <c r="QN128" s="29"/>
      <c r="QO128" s="29"/>
      <c r="QP128" s="29"/>
      <c r="QQ128" s="29"/>
      <c r="QR128" s="29"/>
      <c r="QS128" s="29"/>
      <c r="QT128" s="29"/>
      <c r="QU128" s="29"/>
      <c r="QV128" s="29"/>
      <c r="QW128" s="29"/>
      <c r="QX128" s="29"/>
      <c r="QY128" s="29"/>
      <c r="QZ128" s="29"/>
      <c r="RA128" s="29"/>
      <c r="RB128" s="29"/>
      <c r="RC128" s="29"/>
      <c r="RD128" s="29"/>
      <c r="RE128" s="29"/>
      <c r="RF128" s="29"/>
      <c r="RG128" s="29"/>
      <c r="RH128" s="29"/>
      <c r="RI128" s="29"/>
      <c r="RJ128" s="29"/>
      <c r="RK128" s="29"/>
      <c r="RL128" s="29"/>
      <c r="RM128" s="29"/>
      <c r="RN128" s="29"/>
      <c r="RO128" s="29"/>
      <c r="RP128" s="29"/>
      <c r="RQ128" s="29"/>
      <c r="RR128" s="29"/>
      <c r="RS128" s="29"/>
      <c r="RT128" s="29"/>
      <c r="RU128" s="29"/>
      <c r="RV128" s="29"/>
      <c r="RW128" s="29"/>
      <c r="RX128" s="29"/>
      <c r="RY128" s="29"/>
      <c r="RZ128" s="29"/>
      <c r="SA128" s="29"/>
      <c r="SB128" s="29"/>
      <c r="SC128" s="29"/>
      <c r="SD128" s="29"/>
      <c r="SE128" s="29"/>
      <c r="SF128" s="29"/>
      <c r="SG128" s="29"/>
      <c r="SH128" s="29"/>
      <c r="SI128" s="29"/>
      <c r="SJ128" s="29"/>
      <c r="SK128" s="29"/>
      <c r="SL128" s="29"/>
      <c r="SM128" s="29"/>
      <c r="SN128" s="29"/>
      <c r="SO128" s="29"/>
      <c r="SP128" s="29"/>
      <c r="SQ128" s="29"/>
      <c r="SR128" s="29"/>
      <c r="SS128" s="29"/>
      <c r="ST128" s="29"/>
      <c r="SU128" s="29"/>
      <c r="SV128" s="29"/>
      <c r="SW128" s="29"/>
      <c r="SX128" s="29"/>
      <c r="SY128" s="29"/>
      <c r="SZ128" s="29"/>
      <c r="TA128" s="29"/>
      <c r="TB128" s="29"/>
      <c r="TC128" s="29"/>
      <c r="TD128" s="29"/>
      <c r="TE128" s="29"/>
      <c r="TF128" s="29"/>
      <c r="TG128" s="29"/>
      <c r="TH128" s="29"/>
      <c r="TI128" s="29"/>
      <c r="TJ128" s="29"/>
      <c r="TK128" s="29"/>
      <c r="TL128" s="29"/>
      <c r="TM128" s="29"/>
      <c r="TN128" s="29"/>
      <c r="TO128" s="29"/>
      <c r="TP128" s="29"/>
      <c r="TQ128" s="29"/>
      <c r="TR128" s="29"/>
      <c r="TS128" s="29"/>
      <c r="TT128" s="29"/>
      <c r="TU128" s="29"/>
      <c r="TV128" s="29"/>
      <c r="TW128" s="29"/>
      <c r="TX128" s="29"/>
      <c r="TY128" s="29"/>
      <c r="TZ128" s="29"/>
      <c r="UA128" s="29"/>
      <c r="UB128" s="29"/>
      <c r="UC128" s="29"/>
      <c r="UD128" s="29"/>
      <c r="UE128" s="29"/>
      <c r="UF128" s="29"/>
      <c r="UG128" s="29"/>
      <c r="UH128" s="29"/>
      <c r="UI128" s="29"/>
      <c r="UJ128" s="29"/>
      <c r="UK128" s="29"/>
      <c r="UL128" s="29"/>
      <c r="UM128" s="29"/>
      <c r="UN128" s="29"/>
      <c r="UO128" s="29"/>
      <c r="UP128" s="29"/>
      <c r="UQ128" s="29"/>
      <c r="UR128" s="29"/>
      <c r="US128" s="29"/>
      <c r="UT128" s="29"/>
      <c r="UU128" s="29"/>
      <c r="UV128" s="29"/>
      <c r="UW128" s="29"/>
      <c r="UX128" s="29"/>
      <c r="UY128" s="29"/>
      <c r="UZ128" s="29"/>
      <c r="VA128" s="29"/>
      <c r="VB128" s="29"/>
      <c r="VC128" s="29"/>
      <c r="VD128" s="29"/>
      <c r="VE128" s="29"/>
      <c r="VF128" s="29"/>
      <c r="VG128" s="29"/>
      <c r="VH128" s="29"/>
      <c r="VI128" s="29"/>
      <c r="VJ128" s="29"/>
      <c r="VK128" s="29"/>
      <c r="VL128" s="29"/>
      <c r="VM128" s="29"/>
      <c r="VN128" s="29"/>
      <c r="VO128" s="29"/>
      <c r="VP128" s="29"/>
      <c r="VQ128" s="29"/>
      <c r="VR128" s="29"/>
      <c r="VS128" s="29"/>
      <c r="VT128" s="29"/>
      <c r="VU128" s="29"/>
      <c r="VV128" s="29"/>
      <c r="VW128" s="29"/>
      <c r="VX128" s="29"/>
      <c r="VY128" s="29"/>
      <c r="VZ128" s="29"/>
      <c r="WA128" s="29"/>
      <c r="WB128" s="29"/>
      <c r="WC128" s="29"/>
      <c r="WD128" s="29"/>
      <c r="WE128" s="29"/>
      <c r="WF128" s="29"/>
      <c r="WG128" s="29"/>
      <c r="WH128" s="29"/>
      <c r="WI128" s="29"/>
      <c r="WJ128" s="29"/>
      <c r="WK128" s="29"/>
      <c r="WL128" s="29"/>
      <c r="WM128" s="29"/>
      <c r="WN128" s="29"/>
      <c r="WO128" s="29"/>
      <c r="WP128" s="29"/>
      <c r="WQ128" s="29"/>
      <c r="WR128" s="29"/>
      <c r="WS128" s="29"/>
      <c r="WT128" s="29"/>
      <c r="WU128" s="29"/>
      <c r="WV128" s="29"/>
      <c r="WW128" s="29"/>
      <c r="WX128" s="29"/>
      <c r="WY128" s="29"/>
      <c r="WZ128" s="29"/>
      <c r="XA128" s="29"/>
      <c r="XB128" s="29"/>
      <c r="XC128" s="29"/>
      <c r="XD128" s="29"/>
      <c r="XE128" s="29"/>
      <c r="XF128" s="29"/>
      <c r="XG128" s="29"/>
      <c r="XH128" s="29"/>
      <c r="XI128" s="29"/>
      <c r="XJ128" s="29"/>
      <c r="XK128" s="29"/>
      <c r="XL128" s="29"/>
      <c r="XM128" s="29"/>
      <c r="XN128" s="29"/>
      <c r="XO128" s="29"/>
      <c r="XP128" s="29"/>
      <c r="XQ128" s="29"/>
      <c r="XR128" s="29"/>
      <c r="XS128" s="29"/>
      <c r="XT128" s="29"/>
      <c r="XU128" s="29"/>
      <c r="XV128" s="29"/>
      <c r="XW128" s="29"/>
      <c r="XX128" s="29"/>
      <c r="XY128" s="29"/>
      <c r="XZ128" s="29"/>
      <c r="YA128" s="29"/>
      <c r="YB128" s="29"/>
      <c r="YC128" s="29"/>
      <c r="YD128" s="29"/>
      <c r="YE128" s="29"/>
      <c r="YF128" s="29"/>
      <c r="YG128" s="29"/>
      <c r="YH128" s="29"/>
      <c r="YI128" s="29"/>
      <c r="YJ128" s="29"/>
      <c r="YK128" s="29"/>
      <c r="YL128" s="29"/>
      <c r="YM128" s="29"/>
      <c r="YN128" s="29"/>
      <c r="YO128" s="29"/>
      <c r="YP128" s="29"/>
      <c r="YQ128" s="29"/>
      <c r="YR128" s="29"/>
      <c r="YS128" s="29"/>
      <c r="YT128" s="29"/>
      <c r="YU128" s="29"/>
      <c r="YV128" s="29"/>
      <c r="YW128" s="29"/>
      <c r="YX128" s="29"/>
      <c r="YY128" s="29"/>
      <c r="YZ128" s="29"/>
      <c r="ZA128" s="29"/>
      <c r="ZB128" s="29"/>
      <c r="ZC128" s="29"/>
      <c r="ZD128" s="29"/>
      <c r="ZE128" s="29"/>
      <c r="ZF128" s="29"/>
      <c r="ZG128" s="29"/>
      <c r="ZH128" s="29"/>
      <c r="ZI128" s="29"/>
      <c r="ZJ128" s="29"/>
      <c r="ZK128" s="29"/>
      <c r="ZL128" s="29"/>
      <c r="ZM128" s="29"/>
      <c r="ZN128" s="29"/>
      <c r="ZO128" s="29"/>
      <c r="ZP128" s="29"/>
      <c r="ZQ128" s="29"/>
      <c r="ZR128" s="29"/>
      <c r="ZS128" s="29"/>
      <c r="ZT128" s="29"/>
      <c r="ZU128" s="29"/>
      <c r="ZV128" s="29"/>
      <c r="ZW128" s="29"/>
      <c r="ZX128" s="29"/>
      <c r="ZY128" s="29"/>
      <c r="ZZ128" s="29"/>
      <c r="AAA128" s="29"/>
      <c r="AAB128" s="29"/>
      <c r="AAC128" s="29"/>
      <c r="AAD128" s="29"/>
      <c r="AAE128" s="29"/>
      <c r="AAF128" s="29"/>
      <c r="AAG128" s="29"/>
      <c r="AAH128" s="29"/>
      <c r="AAI128" s="29"/>
      <c r="AAJ128" s="29"/>
      <c r="AAK128" s="29"/>
      <c r="AAL128" s="29"/>
      <c r="AAM128" s="29"/>
      <c r="AAN128" s="29"/>
      <c r="AAO128" s="29"/>
      <c r="AAP128" s="29"/>
      <c r="AAQ128" s="29"/>
      <c r="AAR128" s="29"/>
      <c r="AAS128" s="29"/>
      <c r="AAT128" s="29"/>
      <c r="AAU128" s="29"/>
      <c r="AAV128" s="29"/>
      <c r="AAW128" s="29"/>
      <c r="AAX128" s="29"/>
      <c r="AAY128" s="29"/>
      <c r="AAZ128" s="29"/>
      <c r="ABA128" s="29"/>
      <c r="ABB128" s="29"/>
      <c r="ABC128" s="29"/>
      <c r="ABD128" s="29"/>
      <c r="ABE128" s="29"/>
      <c r="ABF128" s="29"/>
      <c r="ABG128" s="29"/>
      <c r="ABH128" s="29"/>
      <c r="ABI128" s="29"/>
      <c r="ABJ128" s="29"/>
      <c r="ABK128" s="29"/>
      <c r="ABL128" s="29"/>
      <c r="ABM128" s="29"/>
      <c r="ABN128" s="29"/>
      <c r="ABO128" s="29"/>
      <c r="ABP128" s="29"/>
      <c r="ABQ128" s="29"/>
      <c r="ABR128" s="29"/>
      <c r="ABS128" s="29"/>
      <c r="ABT128" s="29"/>
      <c r="ABU128" s="29"/>
      <c r="ABV128" s="29"/>
      <c r="ABW128" s="29"/>
      <c r="ABX128" s="29"/>
      <c r="ABY128" s="29"/>
      <c r="ABZ128" s="29"/>
      <c r="ACA128" s="29"/>
      <c r="ACB128" s="29"/>
      <c r="ACC128" s="29"/>
      <c r="ACD128" s="29"/>
      <c r="ACE128" s="29"/>
      <c r="ACF128" s="29"/>
      <c r="ACG128" s="29"/>
      <c r="ACH128" s="29"/>
      <c r="ACI128" s="29"/>
      <c r="ACJ128" s="29"/>
      <c r="ACK128" s="29"/>
      <c r="ACL128" s="29"/>
      <c r="ACM128" s="29"/>
      <c r="ACN128" s="29"/>
      <c r="ACO128" s="29"/>
      <c r="ACP128" s="29"/>
      <c r="ACQ128" s="29"/>
      <c r="ACR128" s="29"/>
      <c r="ACS128" s="29"/>
      <c r="ACT128" s="29"/>
      <c r="ACU128" s="29"/>
      <c r="ACV128" s="29"/>
      <c r="ACW128" s="29"/>
      <c r="ACX128" s="29"/>
      <c r="ACY128" s="29"/>
      <c r="ACZ128" s="29"/>
      <c r="ADA128" s="29"/>
      <c r="ADB128" s="29"/>
      <c r="ADC128" s="29"/>
      <c r="ADD128" s="29"/>
      <c r="ADE128" s="29"/>
      <c r="ADF128" s="29"/>
      <c r="ADG128" s="29"/>
      <c r="ADH128" s="29"/>
      <c r="ADI128" s="29"/>
      <c r="ADJ128" s="29"/>
      <c r="ADK128" s="29"/>
      <c r="ADL128" s="29"/>
      <c r="ADM128" s="29"/>
      <c r="ADN128" s="29"/>
      <c r="ADO128" s="29"/>
      <c r="ADP128" s="29"/>
      <c r="ADQ128" s="29"/>
      <c r="ADR128" s="29"/>
      <c r="ADS128" s="29"/>
      <c r="ADT128" s="29"/>
      <c r="ADU128" s="29"/>
      <c r="ADV128" s="29"/>
      <c r="ADW128" s="29"/>
      <c r="ADX128" s="29"/>
      <c r="ADY128" s="29"/>
      <c r="ADZ128" s="29"/>
      <c r="AEA128" s="29"/>
      <c r="AEB128" s="29"/>
      <c r="AEC128" s="29"/>
      <c r="AED128" s="29"/>
      <c r="AEE128" s="29"/>
      <c r="AEF128" s="29"/>
      <c r="AEG128" s="29"/>
      <c r="AEH128" s="29"/>
      <c r="AEI128" s="29"/>
      <c r="AEJ128" s="29"/>
      <c r="AEK128" s="29"/>
      <c r="AEL128" s="29"/>
      <c r="AEM128" s="29"/>
      <c r="AEN128" s="29"/>
      <c r="AEO128" s="29"/>
      <c r="AEP128" s="29"/>
      <c r="AEQ128" s="29"/>
      <c r="AER128" s="29"/>
      <c r="AES128" s="29"/>
      <c r="AET128" s="29"/>
      <c r="AEU128" s="29"/>
      <c r="AEV128" s="29"/>
      <c r="AEW128" s="29"/>
      <c r="AEX128" s="29"/>
      <c r="AEY128" s="29"/>
      <c r="AEZ128" s="29"/>
      <c r="AFA128" s="29"/>
      <c r="AFB128" s="29"/>
      <c r="AFC128" s="29"/>
      <c r="AFD128" s="29"/>
      <c r="AFE128" s="29"/>
      <c r="AFF128" s="29"/>
      <c r="AFG128" s="29"/>
      <c r="AFH128" s="29"/>
      <c r="AFI128" s="29"/>
      <c r="AFJ128" s="29"/>
      <c r="AFK128" s="29"/>
      <c r="AFL128" s="29"/>
      <c r="AFM128" s="29"/>
      <c r="AFN128" s="29"/>
      <c r="AFO128" s="29"/>
      <c r="AFP128" s="29"/>
      <c r="AFQ128" s="29"/>
      <c r="AFR128" s="29"/>
      <c r="AFS128" s="29"/>
      <c r="AFT128" s="29"/>
      <c r="AFU128" s="29"/>
      <c r="AFV128" s="29"/>
      <c r="AFW128" s="29"/>
      <c r="AFX128" s="29"/>
      <c r="AFY128" s="29"/>
      <c r="AFZ128" s="29"/>
      <c r="AGA128" s="29"/>
      <c r="AGB128" s="29"/>
      <c r="AGC128" s="29"/>
      <c r="AGD128" s="29"/>
      <c r="AGE128" s="29"/>
      <c r="AGF128" s="29"/>
      <c r="AGG128" s="29"/>
      <c r="AGH128" s="29"/>
      <c r="AGI128" s="29"/>
      <c r="AGJ128" s="29"/>
      <c r="AGK128" s="29"/>
      <c r="AGL128" s="29"/>
      <c r="AGM128" s="29"/>
      <c r="AGN128" s="29"/>
      <c r="AGO128" s="29"/>
      <c r="AGP128" s="29"/>
      <c r="AGQ128" s="29"/>
      <c r="AGR128" s="29"/>
      <c r="AGS128" s="29"/>
      <c r="AGT128" s="29"/>
      <c r="AGU128" s="29"/>
      <c r="AGV128" s="29"/>
      <c r="AGW128" s="29"/>
      <c r="AGX128" s="29"/>
      <c r="AGY128" s="29"/>
      <c r="AGZ128" s="29"/>
      <c r="AHA128" s="29"/>
      <c r="AHB128" s="29"/>
      <c r="AHC128" s="29"/>
      <c r="AHD128" s="29"/>
      <c r="AHE128" s="29"/>
      <c r="AHF128" s="29"/>
      <c r="AHG128" s="29"/>
      <c r="AHH128" s="29"/>
      <c r="AHI128" s="29"/>
      <c r="AHJ128" s="29"/>
      <c r="AHK128" s="29"/>
      <c r="AHL128" s="29"/>
      <c r="AHM128" s="29"/>
      <c r="AHN128" s="29"/>
      <c r="AHO128" s="29"/>
      <c r="AHP128" s="29"/>
      <c r="AHQ128" s="29"/>
      <c r="AHR128" s="29"/>
      <c r="AHS128" s="29"/>
      <c r="AHT128" s="29"/>
      <c r="AHU128" s="29"/>
      <c r="AHV128" s="29"/>
      <c r="AHW128" s="29"/>
      <c r="AHX128" s="29"/>
      <c r="AHY128" s="29"/>
      <c r="AHZ128" s="29"/>
      <c r="AIA128" s="29"/>
      <c r="AIB128" s="29"/>
      <c r="AIC128" s="29"/>
      <c r="AID128" s="29"/>
      <c r="AIE128" s="29"/>
      <c r="AIF128" s="29"/>
      <c r="AIG128" s="29"/>
      <c r="AIH128" s="29"/>
      <c r="AII128" s="29"/>
      <c r="AIJ128" s="29"/>
      <c r="AIK128" s="29"/>
      <c r="AIL128" s="29"/>
      <c r="AIM128" s="29"/>
      <c r="AIN128" s="29"/>
      <c r="AIO128" s="29"/>
      <c r="AIP128" s="29"/>
      <c r="AIQ128" s="29"/>
      <c r="AIR128" s="29"/>
      <c r="AIS128" s="29"/>
      <c r="AIT128" s="29"/>
      <c r="AIU128" s="29"/>
      <c r="AIV128" s="29"/>
      <c r="AIW128" s="29"/>
      <c r="AIX128" s="29"/>
      <c r="AIY128" s="29"/>
      <c r="AIZ128" s="29"/>
      <c r="AJA128" s="29"/>
      <c r="AJB128" s="29"/>
      <c r="AJC128" s="29"/>
      <c r="AJD128" s="29"/>
      <c r="AJE128" s="29"/>
      <c r="AJF128" s="29"/>
      <c r="AJG128" s="29"/>
      <c r="AJH128" s="29"/>
      <c r="AJI128" s="29"/>
      <c r="AJJ128" s="29"/>
      <c r="AJK128" s="29"/>
      <c r="AJL128" s="29"/>
      <c r="AJM128" s="29"/>
      <c r="AJN128" s="29"/>
      <c r="AJO128" s="29"/>
      <c r="AJP128" s="29"/>
      <c r="AJQ128" s="29"/>
      <c r="AJR128" s="29"/>
      <c r="AJS128" s="29"/>
      <c r="AJT128" s="29"/>
      <c r="AJU128" s="29"/>
      <c r="AJV128" s="29"/>
      <c r="AJW128" s="29"/>
      <c r="AJX128" s="29"/>
      <c r="AJY128" s="29"/>
      <c r="AJZ128" s="29"/>
      <c r="AKA128" s="29"/>
      <c r="AKB128" s="29"/>
      <c r="AKC128" s="29"/>
      <c r="AKD128" s="29"/>
      <c r="AKE128" s="29"/>
      <c r="AKF128" s="29"/>
      <c r="AKG128" s="29"/>
      <c r="AKH128" s="29"/>
      <c r="AKI128" s="29"/>
      <c r="AKJ128" s="29"/>
      <c r="AKK128" s="29"/>
      <c r="AKL128" s="29"/>
      <c r="AKM128" s="29"/>
      <c r="AKN128" s="29"/>
      <c r="AKO128" s="29"/>
      <c r="AKP128" s="29"/>
      <c r="AKQ128" s="29"/>
      <c r="AKR128" s="29"/>
      <c r="AKS128" s="29"/>
      <c r="AKT128" s="29"/>
      <c r="AKU128" s="29"/>
      <c r="AKV128" s="29"/>
      <c r="AKW128" s="29"/>
      <c r="AKX128" s="29"/>
      <c r="AKY128" s="29"/>
      <c r="AKZ128" s="29"/>
      <c r="ALA128" s="29"/>
      <c r="ALB128" s="29"/>
      <c r="ALC128" s="29"/>
      <c r="ALD128" s="29"/>
      <c r="ALE128" s="29"/>
      <c r="ALF128" s="29"/>
      <c r="ALG128" s="29"/>
      <c r="ALH128" s="29"/>
      <c r="ALI128" s="29"/>
      <c r="ALJ128" s="29"/>
      <c r="ALK128" s="29"/>
      <c r="ALL128" s="29"/>
      <c r="ALM128" s="29"/>
      <c r="ALN128" s="29"/>
      <c r="ALO128" s="29"/>
      <c r="ALP128" s="29"/>
      <c r="ALQ128" s="29"/>
      <c r="ALR128" s="29"/>
      <c r="ALS128" s="29"/>
      <c r="ALT128" s="29"/>
      <c r="ALU128" s="29"/>
      <c r="ALV128" s="29"/>
      <c r="ALW128" s="29"/>
      <c r="ALX128" s="29"/>
      <c r="ALY128" s="29"/>
      <c r="ALZ128" s="29"/>
      <c r="AMA128" s="29"/>
      <c r="AMB128" s="29"/>
      <c r="AMC128" s="29"/>
      <c r="AMD128" s="29"/>
      <c r="AME128" s="29"/>
      <c r="AMF128" s="29"/>
      <c r="AMG128" s="29"/>
      <c r="AMH128" s="29"/>
      <c r="AMI128" s="29"/>
      <c r="AMJ128" s="29"/>
      <c r="AMK128" s="29"/>
    </row>
    <row r="129" spans="1:1025" s="30" customFormat="1" ht="19.5" customHeight="1">
      <c r="A129" s="161"/>
      <c r="B129" s="285" t="s">
        <v>41</v>
      </c>
      <c r="C129" s="285"/>
      <c r="D129" s="285"/>
      <c r="E129" s="285"/>
      <c r="F129" s="162" t="s">
        <v>19</v>
      </c>
      <c r="G129" s="162" t="s">
        <v>18</v>
      </c>
      <c r="H129" s="50"/>
      <c r="I129" s="12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  <c r="FF129" s="29"/>
      <c r="FG129" s="29"/>
      <c r="FH129" s="29"/>
      <c r="FI129" s="29"/>
      <c r="FJ129" s="29"/>
      <c r="FK129" s="29"/>
      <c r="FL129" s="29"/>
      <c r="FM129" s="29"/>
      <c r="FN129" s="29"/>
      <c r="FO129" s="29"/>
      <c r="FP129" s="29"/>
      <c r="FQ129" s="29"/>
      <c r="FR129" s="29"/>
      <c r="FS129" s="29"/>
      <c r="FT129" s="29"/>
      <c r="FU129" s="29"/>
      <c r="FV129" s="29"/>
      <c r="FW129" s="29"/>
      <c r="FX129" s="29"/>
      <c r="FY129" s="29"/>
      <c r="FZ129" s="29"/>
      <c r="GA129" s="29"/>
      <c r="GB129" s="29"/>
      <c r="GC129" s="29"/>
      <c r="GD129" s="29"/>
      <c r="GE129" s="29"/>
      <c r="GF129" s="29"/>
      <c r="GG129" s="29"/>
      <c r="GH129" s="29"/>
      <c r="GI129" s="29"/>
      <c r="GJ129" s="29"/>
      <c r="GK129" s="29"/>
      <c r="GL129" s="29"/>
      <c r="GM129" s="29"/>
      <c r="GN129" s="29"/>
      <c r="GO129" s="29"/>
      <c r="GP129" s="29"/>
      <c r="GQ129" s="29"/>
      <c r="GR129" s="29"/>
      <c r="GS129" s="29"/>
      <c r="GT129" s="29"/>
      <c r="GU129" s="29"/>
      <c r="GV129" s="29"/>
      <c r="GW129" s="29"/>
      <c r="GX129" s="29"/>
      <c r="GY129" s="29"/>
      <c r="GZ129" s="29"/>
      <c r="HA129" s="29"/>
      <c r="HB129" s="29"/>
      <c r="HC129" s="29"/>
      <c r="HD129" s="29"/>
      <c r="HE129" s="29"/>
      <c r="HF129" s="29"/>
      <c r="HG129" s="29"/>
      <c r="HH129" s="29"/>
      <c r="HI129" s="29"/>
      <c r="HJ129" s="29"/>
      <c r="HK129" s="29"/>
      <c r="HL129" s="29"/>
      <c r="HM129" s="29"/>
      <c r="HN129" s="29"/>
      <c r="HO129" s="29"/>
      <c r="HP129" s="29"/>
      <c r="HQ129" s="29"/>
      <c r="HR129" s="29"/>
      <c r="HS129" s="29"/>
      <c r="HT129" s="29"/>
      <c r="HU129" s="29"/>
      <c r="HV129" s="29"/>
      <c r="HW129" s="29"/>
      <c r="HX129" s="29"/>
      <c r="HY129" s="29"/>
      <c r="HZ129" s="29"/>
      <c r="IA129" s="29"/>
      <c r="IB129" s="29"/>
      <c r="IC129" s="29"/>
      <c r="ID129" s="29"/>
      <c r="IE129" s="29"/>
      <c r="IF129" s="29"/>
      <c r="IG129" s="29"/>
      <c r="IH129" s="29"/>
      <c r="II129" s="29"/>
      <c r="IJ129" s="29"/>
      <c r="IK129" s="29"/>
      <c r="IL129" s="29"/>
      <c r="IM129" s="29"/>
      <c r="IN129" s="29"/>
      <c r="IO129" s="29"/>
      <c r="IP129" s="29"/>
      <c r="IQ129" s="29"/>
      <c r="IR129" s="29"/>
      <c r="IS129" s="29"/>
      <c r="IT129" s="29"/>
      <c r="IU129" s="29"/>
      <c r="IV129" s="29"/>
      <c r="IW129" s="29"/>
      <c r="IX129" s="29"/>
      <c r="IY129" s="29"/>
      <c r="IZ129" s="29"/>
      <c r="JA129" s="29"/>
      <c r="JB129" s="29"/>
      <c r="JC129" s="29"/>
      <c r="JD129" s="29"/>
      <c r="JE129" s="29"/>
      <c r="JF129" s="29"/>
      <c r="JG129" s="29"/>
      <c r="JH129" s="29"/>
      <c r="JI129" s="29"/>
      <c r="JJ129" s="29"/>
      <c r="JK129" s="29"/>
      <c r="JL129" s="29"/>
      <c r="JM129" s="29"/>
      <c r="JN129" s="29"/>
      <c r="JO129" s="29"/>
      <c r="JP129" s="29"/>
      <c r="JQ129" s="29"/>
      <c r="JR129" s="29"/>
      <c r="JS129" s="29"/>
      <c r="JT129" s="29"/>
      <c r="JU129" s="29"/>
      <c r="JV129" s="29"/>
      <c r="JW129" s="29"/>
      <c r="JX129" s="29"/>
      <c r="JY129" s="29"/>
      <c r="JZ129" s="29"/>
      <c r="KA129" s="29"/>
      <c r="KB129" s="29"/>
      <c r="KC129" s="29"/>
      <c r="KD129" s="29"/>
      <c r="KE129" s="29"/>
      <c r="KF129" s="29"/>
      <c r="KG129" s="29"/>
      <c r="KH129" s="29"/>
      <c r="KI129" s="29"/>
      <c r="KJ129" s="29"/>
      <c r="KK129" s="29"/>
      <c r="KL129" s="29"/>
      <c r="KM129" s="29"/>
      <c r="KN129" s="29"/>
      <c r="KO129" s="29"/>
      <c r="KP129" s="29"/>
      <c r="KQ129" s="29"/>
      <c r="KR129" s="29"/>
      <c r="KS129" s="29"/>
      <c r="KT129" s="29"/>
      <c r="KU129" s="29"/>
      <c r="KV129" s="29"/>
      <c r="KW129" s="29"/>
      <c r="KX129" s="29"/>
      <c r="KY129" s="29"/>
      <c r="KZ129" s="29"/>
      <c r="LA129" s="29"/>
      <c r="LB129" s="29"/>
      <c r="LC129" s="29"/>
      <c r="LD129" s="29"/>
      <c r="LE129" s="29"/>
      <c r="LF129" s="29"/>
      <c r="LG129" s="29"/>
      <c r="LH129" s="29"/>
      <c r="LI129" s="29"/>
      <c r="LJ129" s="29"/>
      <c r="LK129" s="29"/>
      <c r="LL129" s="29"/>
      <c r="LM129" s="29"/>
      <c r="LN129" s="29"/>
      <c r="LO129" s="29"/>
      <c r="LP129" s="29"/>
      <c r="LQ129" s="29"/>
      <c r="LR129" s="29"/>
      <c r="LS129" s="29"/>
      <c r="LT129" s="29"/>
      <c r="LU129" s="29"/>
      <c r="LV129" s="29"/>
      <c r="LW129" s="29"/>
      <c r="LX129" s="29"/>
      <c r="LY129" s="29"/>
      <c r="LZ129" s="29"/>
      <c r="MA129" s="29"/>
      <c r="MB129" s="29"/>
      <c r="MC129" s="29"/>
      <c r="MD129" s="29"/>
      <c r="ME129" s="29"/>
      <c r="MF129" s="29"/>
      <c r="MG129" s="29"/>
      <c r="MH129" s="29"/>
      <c r="MI129" s="29"/>
      <c r="MJ129" s="29"/>
      <c r="MK129" s="29"/>
      <c r="ML129" s="29"/>
      <c r="MM129" s="29"/>
      <c r="MN129" s="29"/>
      <c r="MO129" s="29"/>
      <c r="MP129" s="29"/>
      <c r="MQ129" s="29"/>
      <c r="MR129" s="29"/>
      <c r="MS129" s="29"/>
      <c r="MT129" s="29"/>
      <c r="MU129" s="29"/>
      <c r="MV129" s="29"/>
      <c r="MW129" s="29"/>
      <c r="MX129" s="29"/>
      <c r="MY129" s="29"/>
      <c r="MZ129" s="29"/>
      <c r="NA129" s="29"/>
      <c r="NB129" s="29"/>
      <c r="NC129" s="29"/>
      <c r="ND129" s="29"/>
      <c r="NE129" s="29"/>
      <c r="NF129" s="29"/>
      <c r="NG129" s="29"/>
      <c r="NH129" s="29"/>
      <c r="NI129" s="29"/>
      <c r="NJ129" s="29"/>
      <c r="NK129" s="29"/>
      <c r="NL129" s="29"/>
      <c r="NM129" s="29"/>
      <c r="NN129" s="29"/>
      <c r="NO129" s="29"/>
      <c r="NP129" s="29"/>
      <c r="NQ129" s="29"/>
      <c r="NR129" s="29"/>
      <c r="NS129" s="29"/>
      <c r="NT129" s="29"/>
      <c r="NU129" s="29"/>
      <c r="NV129" s="29"/>
      <c r="NW129" s="29"/>
      <c r="NX129" s="29"/>
      <c r="NY129" s="29"/>
      <c r="NZ129" s="29"/>
      <c r="OA129" s="29"/>
      <c r="OB129" s="29"/>
      <c r="OC129" s="29"/>
      <c r="OD129" s="29"/>
      <c r="OE129" s="29"/>
      <c r="OF129" s="29"/>
      <c r="OG129" s="29"/>
      <c r="OH129" s="29"/>
      <c r="OI129" s="29"/>
      <c r="OJ129" s="29"/>
      <c r="OK129" s="29"/>
      <c r="OL129" s="29"/>
      <c r="OM129" s="29"/>
      <c r="ON129" s="29"/>
      <c r="OO129" s="29"/>
      <c r="OP129" s="29"/>
      <c r="OQ129" s="29"/>
      <c r="OR129" s="29"/>
      <c r="OS129" s="29"/>
      <c r="OT129" s="29"/>
      <c r="OU129" s="29"/>
      <c r="OV129" s="29"/>
      <c r="OW129" s="29"/>
      <c r="OX129" s="29"/>
      <c r="OY129" s="29"/>
      <c r="OZ129" s="29"/>
      <c r="PA129" s="29"/>
      <c r="PB129" s="29"/>
      <c r="PC129" s="29"/>
      <c r="PD129" s="29"/>
      <c r="PE129" s="29"/>
      <c r="PF129" s="29"/>
      <c r="PG129" s="29"/>
      <c r="PH129" s="29"/>
      <c r="PI129" s="29"/>
      <c r="PJ129" s="29"/>
      <c r="PK129" s="29"/>
      <c r="PL129" s="29"/>
      <c r="PM129" s="29"/>
      <c r="PN129" s="29"/>
      <c r="PO129" s="29"/>
      <c r="PP129" s="29"/>
      <c r="PQ129" s="29"/>
      <c r="PR129" s="29"/>
      <c r="PS129" s="29"/>
      <c r="PT129" s="29"/>
      <c r="PU129" s="29"/>
      <c r="PV129" s="29"/>
      <c r="PW129" s="29"/>
      <c r="PX129" s="29"/>
      <c r="PY129" s="29"/>
      <c r="PZ129" s="29"/>
      <c r="QA129" s="29"/>
      <c r="QB129" s="29"/>
      <c r="QC129" s="29"/>
      <c r="QD129" s="29"/>
      <c r="QE129" s="29"/>
      <c r="QF129" s="29"/>
      <c r="QG129" s="29"/>
      <c r="QH129" s="29"/>
      <c r="QI129" s="29"/>
      <c r="QJ129" s="29"/>
      <c r="QK129" s="29"/>
      <c r="QL129" s="29"/>
      <c r="QM129" s="29"/>
      <c r="QN129" s="29"/>
      <c r="QO129" s="29"/>
      <c r="QP129" s="29"/>
      <c r="QQ129" s="29"/>
      <c r="QR129" s="29"/>
      <c r="QS129" s="29"/>
      <c r="QT129" s="29"/>
      <c r="QU129" s="29"/>
      <c r="QV129" s="29"/>
      <c r="QW129" s="29"/>
      <c r="QX129" s="29"/>
      <c r="QY129" s="29"/>
      <c r="QZ129" s="29"/>
      <c r="RA129" s="29"/>
      <c r="RB129" s="29"/>
      <c r="RC129" s="29"/>
      <c r="RD129" s="29"/>
      <c r="RE129" s="29"/>
      <c r="RF129" s="29"/>
      <c r="RG129" s="29"/>
      <c r="RH129" s="29"/>
      <c r="RI129" s="29"/>
      <c r="RJ129" s="29"/>
      <c r="RK129" s="29"/>
      <c r="RL129" s="29"/>
      <c r="RM129" s="29"/>
      <c r="RN129" s="29"/>
      <c r="RO129" s="29"/>
      <c r="RP129" s="29"/>
      <c r="RQ129" s="29"/>
      <c r="RR129" s="29"/>
      <c r="RS129" s="29"/>
      <c r="RT129" s="29"/>
      <c r="RU129" s="29"/>
      <c r="RV129" s="29"/>
      <c r="RW129" s="29"/>
      <c r="RX129" s="29"/>
      <c r="RY129" s="29"/>
      <c r="RZ129" s="29"/>
      <c r="SA129" s="29"/>
      <c r="SB129" s="29"/>
      <c r="SC129" s="29"/>
      <c r="SD129" s="29"/>
      <c r="SE129" s="29"/>
      <c r="SF129" s="29"/>
      <c r="SG129" s="29"/>
      <c r="SH129" s="29"/>
      <c r="SI129" s="29"/>
      <c r="SJ129" s="29"/>
      <c r="SK129" s="29"/>
      <c r="SL129" s="29"/>
      <c r="SM129" s="29"/>
      <c r="SN129" s="29"/>
      <c r="SO129" s="29"/>
      <c r="SP129" s="29"/>
      <c r="SQ129" s="29"/>
      <c r="SR129" s="29"/>
      <c r="SS129" s="29"/>
      <c r="ST129" s="29"/>
      <c r="SU129" s="29"/>
      <c r="SV129" s="29"/>
      <c r="SW129" s="29"/>
      <c r="SX129" s="29"/>
      <c r="SY129" s="29"/>
      <c r="SZ129" s="29"/>
      <c r="TA129" s="29"/>
      <c r="TB129" s="29"/>
      <c r="TC129" s="29"/>
      <c r="TD129" s="29"/>
      <c r="TE129" s="29"/>
      <c r="TF129" s="29"/>
      <c r="TG129" s="29"/>
      <c r="TH129" s="29"/>
      <c r="TI129" s="29"/>
      <c r="TJ129" s="29"/>
      <c r="TK129" s="29"/>
      <c r="TL129" s="29"/>
      <c r="TM129" s="29"/>
      <c r="TN129" s="29"/>
      <c r="TO129" s="29"/>
      <c r="TP129" s="29"/>
      <c r="TQ129" s="29"/>
      <c r="TR129" s="29"/>
      <c r="TS129" s="29"/>
      <c r="TT129" s="29"/>
      <c r="TU129" s="29"/>
      <c r="TV129" s="29"/>
      <c r="TW129" s="29"/>
      <c r="TX129" s="29"/>
      <c r="TY129" s="29"/>
      <c r="TZ129" s="29"/>
      <c r="UA129" s="29"/>
      <c r="UB129" s="29"/>
      <c r="UC129" s="29"/>
      <c r="UD129" s="29"/>
      <c r="UE129" s="29"/>
      <c r="UF129" s="29"/>
      <c r="UG129" s="29"/>
      <c r="UH129" s="29"/>
      <c r="UI129" s="29"/>
      <c r="UJ129" s="29"/>
      <c r="UK129" s="29"/>
      <c r="UL129" s="29"/>
      <c r="UM129" s="29"/>
      <c r="UN129" s="29"/>
      <c r="UO129" s="29"/>
      <c r="UP129" s="29"/>
      <c r="UQ129" s="29"/>
      <c r="UR129" s="29"/>
      <c r="US129" s="29"/>
      <c r="UT129" s="29"/>
      <c r="UU129" s="29"/>
      <c r="UV129" s="29"/>
      <c r="UW129" s="29"/>
      <c r="UX129" s="29"/>
      <c r="UY129" s="29"/>
      <c r="UZ129" s="29"/>
      <c r="VA129" s="29"/>
      <c r="VB129" s="29"/>
      <c r="VC129" s="29"/>
      <c r="VD129" s="29"/>
      <c r="VE129" s="29"/>
      <c r="VF129" s="29"/>
      <c r="VG129" s="29"/>
      <c r="VH129" s="29"/>
      <c r="VI129" s="29"/>
      <c r="VJ129" s="29"/>
      <c r="VK129" s="29"/>
      <c r="VL129" s="29"/>
      <c r="VM129" s="29"/>
      <c r="VN129" s="29"/>
      <c r="VO129" s="29"/>
      <c r="VP129" s="29"/>
      <c r="VQ129" s="29"/>
      <c r="VR129" s="29"/>
      <c r="VS129" s="29"/>
      <c r="VT129" s="29"/>
      <c r="VU129" s="29"/>
      <c r="VV129" s="29"/>
      <c r="VW129" s="29"/>
      <c r="VX129" s="29"/>
      <c r="VY129" s="29"/>
      <c r="VZ129" s="29"/>
      <c r="WA129" s="29"/>
      <c r="WB129" s="29"/>
      <c r="WC129" s="29"/>
      <c r="WD129" s="29"/>
      <c r="WE129" s="29"/>
      <c r="WF129" s="29"/>
      <c r="WG129" s="29"/>
      <c r="WH129" s="29"/>
      <c r="WI129" s="29"/>
      <c r="WJ129" s="29"/>
      <c r="WK129" s="29"/>
      <c r="WL129" s="29"/>
      <c r="WM129" s="29"/>
      <c r="WN129" s="29"/>
      <c r="WO129" s="29"/>
      <c r="WP129" s="29"/>
      <c r="WQ129" s="29"/>
      <c r="WR129" s="29"/>
      <c r="WS129" s="29"/>
      <c r="WT129" s="29"/>
      <c r="WU129" s="29"/>
      <c r="WV129" s="29"/>
      <c r="WW129" s="29"/>
      <c r="WX129" s="29"/>
      <c r="WY129" s="29"/>
      <c r="WZ129" s="29"/>
      <c r="XA129" s="29"/>
      <c r="XB129" s="29"/>
      <c r="XC129" s="29"/>
      <c r="XD129" s="29"/>
      <c r="XE129" s="29"/>
      <c r="XF129" s="29"/>
      <c r="XG129" s="29"/>
      <c r="XH129" s="29"/>
      <c r="XI129" s="29"/>
      <c r="XJ129" s="29"/>
      <c r="XK129" s="29"/>
      <c r="XL129" s="29"/>
      <c r="XM129" s="29"/>
      <c r="XN129" s="29"/>
      <c r="XO129" s="29"/>
      <c r="XP129" s="29"/>
      <c r="XQ129" s="29"/>
      <c r="XR129" s="29"/>
      <c r="XS129" s="29"/>
      <c r="XT129" s="29"/>
      <c r="XU129" s="29"/>
      <c r="XV129" s="29"/>
      <c r="XW129" s="29"/>
      <c r="XX129" s="29"/>
      <c r="XY129" s="29"/>
      <c r="XZ129" s="29"/>
      <c r="YA129" s="29"/>
      <c r="YB129" s="29"/>
      <c r="YC129" s="29"/>
      <c r="YD129" s="29"/>
      <c r="YE129" s="29"/>
      <c r="YF129" s="29"/>
      <c r="YG129" s="29"/>
      <c r="YH129" s="29"/>
      <c r="YI129" s="29"/>
      <c r="YJ129" s="29"/>
      <c r="YK129" s="29"/>
      <c r="YL129" s="29"/>
      <c r="YM129" s="29"/>
      <c r="YN129" s="29"/>
      <c r="YO129" s="29"/>
      <c r="YP129" s="29"/>
      <c r="YQ129" s="29"/>
      <c r="YR129" s="29"/>
      <c r="YS129" s="29"/>
      <c r="YT129" s="29"/>
      <c r="YU129" s="29"/>
      <c r="YV129" s="29"/>
      <c r="YW129" s="29"/>
      <c r="YX129" s="29"/>
      <c r="YY129" s="29"/>
      <c r="YZ129" s="29"/>
      <c r="ZA129" s="29"/>
      <c r="ZB129" s="29"/>
      <c r="ZC129" s="29"/>
      <c r="ZD129" s="29"/>
      <c r="ZE129" s="29"/>
      <c r="ZF129" s="29"/>
      <c r="ZG129" s="29"/>
      <c r="ZH129" s="29"/>
      <c r="ZI129" s="29"/>
      <c r="ZJ129" s="29"/>
      <c r="ZK129" s="29"/>
      <c r="ZL129" s="29"/>
      <c r="ZM129" s="29"/>
      <c r="ZN129" s="29"/>
      <c r="ZO129" s="29"/>
      <c r="ZP129" s="29"/>
      <c r="ZQ129" s="29"/>
      <c r="ZR129" s="29"/>
      <c r="ZS129" s="29"/>
      <c r="ZT129" s="29"/>
      <c r="ZU129" s="29"/>
      <c r="ZV129" s="29"/>
      <c r="ZW129" s="29"/>
      <c r="ZX129" s="29"/>
      <c r="ZY129" s="29"/>
      <c r="ZZ129" s="29"/>
      <c r="AAA129" s="29"/>
      <c r="AAB129" s="29"/>
      <c r="AAC129" s="29"/>
      <c r="AAD129" s="29"/>
      <c r="AAE129" s="29"/>
      <c r="AAF129" s="29"/>
      <c r="AAG129" s="29"/>
      <c r="AAH129" s="29"/>
      <c r="AAI129" s="29"/>
      <c r="AAJ129" s="29"/>
      <c r="AAK129" s="29"/>
      <c r="AAL129" s="29"/>
      <c r="AAM129" s="29"/>
      <c r="AAN129" s="29"/>
      <c r="AAO129" s="29"/>
      <c r="AAP129" s="29"/>
      <c r="AAQ129" s="29"/>
      <c r="AAR129" s="29"/>
      <c r="AAS129" s="29"/>
      <c r="AAT129" s="29"/>
      <c r="AAU129" s="29"/>
      <c r="AAV129" s="29"/>
      <c r="AAW129" s="29"/>
      <c r="AAX129" s="29"/>
      <c r="AAY129" s="29"/>
      <c r="AAZ129" s="29"/>
      <c r="ABA129" s="29"/>
      <c r="ABB129" s="29"/>
      <c r="ABC129" s="29"/>
      <c r="ABD129" s="29"/>
      <c r="ABE129" s="29"/>
      <c r="ABF129" s="29"/>
      <c r="ABG129" s="29"/>
      <c r="ABH129" s="29"/>
      <c r="ABI129" s="29"/>
      <c r="ABJ129" s="29"/>
      <c r="ABK129" s="29"/>
      <c r="ABL129" s="29"/>
      <c r="ABM129" s="29"/>
      <c r="ABN129" s="29"/>
      <c r="ABO129" s="29"/>
      <c r="ABP129" s="29"/>
      <c r="ABQ129" s="29"/>
      <c r="ABR129" s="29"/>
      <c r="ABS129" s="29"/>
      <c r="ABT129" s="29"/>
      <c r="ABU129" s="29"/>
      <c r="ABV129" s="29"/>
      <c r="ABW129" s="29"/>
      <c r="ABX129" s="29"/>
      <c r="ABY129" s="29"/>
      <c r="ABZ129" s="29"/>
      <c r="ACA129" s="29"/>
      <c r="ACB129" s="29"/>
      <c r="ACC129" s="29"/>
      <c r="ACD129" s="29"/>
      <c r="ACE129" s="29"/>
      <c r="ACF129" s="29"/>
      <c r="ACG129" s="29"/>
      <c r="ACH129" s="29"/>
      <c r="ACI129" s="29"/>
      <c r="ACJ129" s="29"/>
      <c r="ACK129" s="29"/>
      <c r="ACL129" s="29"/>
      <c r="ACM129" s="29"/>
      <c r="ACN129" s="29"/>
      <c r="ACO129" s="29"/>
      <c r="ACP129" s="29"/>
      <c r="ACQ129" s="29"/>
      <c r="ACR129" s="29"/>
      <c r="ACS129" s="29"/>
      <c r="ACT129" s="29"/>
      <c r="ACU129" s="29"/>
      <c r="ACV129" s="29"/>
      <c r="ACW129" s="29"/>
      <c r="ACX129" s="29"/>
      <c r="ACY129" s="29"/>
      <c r="ACZ129" s="29"/>
      <c r="ADA129" s="29"/>
      <c r="ADB129" s="29"/>
      <c r="ADC129" s="29"/>
      <c r="ADD129" s="29"/>
      <c r="ADE129" s="29"/>
      <c r="ADF129" s="29"/>
      <c r="ADG129" s="29"/>
      <c r="ADH129" s="29"/>
      <c r="ADI129" s="29"/>
      <c r="ADJ129" s="29"/>
      <c r="ADK129" s="29"/>
      <c r="ADL129" s="29"/>
      <c r="ADM129" s="29"/>
      <c r="ADN129" s="29"/>
      <c r="ADO129" s="29"/>
      <c r="ADP129" s="29"/>
      <c r="ADQ129" s="29"/>
      <c r="ADR129" s="29"/>
      <c r="ADS129" s="29"/>
      <c r="ADT129" s="29"/>
      <c r="ADU129" s="29"/>
      <c r="ADV129" s="29"/>
      <c r="ADW129" s="29"/>
      <c r="ADX129" s="29"/>
      <c r="ADY129" s="29"/>
      <c r="ADZ129" s="29"/>
      <c r="AEA129" s="29"/>
      <c r="AEB129" s="29"/>
      <c r="AEC129" s="29"/>
      <c r="AED129" s="29"/>
      <c r="AEE129" s="29"/>
      <c r="AEF129" s="29"/>
      <c r="AEG129" s="29"/>
      <c r="AEH129" s="29"/>
      <c r="AEI129" s="29"/>
      <c r="AEJ129" s="29"/>
      <c r="AEK129" s="29"/>
      <c r="AEL129" s="29"/>
      <c r="AEM129" s="29"/>
      <c r="AEN129" s="29"/>
      <c r="AEO129" s="29"/>
      <c r="AEP129" s="29"/>
      <c r="AEQ129" s="29"/>
      <c r="AER129" s="29"/>
      <c r="AES129" s="29"/>
      <c r="AET129" s="29"/>
      <c r="AEU129" s="29"/>
      <c r="AEV129" s="29"/>
      <c r="AEW129" s="29"/>
      <c r="AEX129" s="29"/>
      <c r="AEY129" s="29"/>
      <c r="AEZ129" s="29"/>
      <c r="AFA129" s="29"/>
      <c r="AFB129" s="29"/>
      <c r="AFC129" s="29"/>
      <c r="AFD129" s="29"/>
      <c r="AFE129" s="29"/>
      <c r="AFF129" s="29"/>
      <c r="AFG129" s="29"/>
      <c r="AFH129" s="29"/>
      <c r="AFI129" s="29"/>
      <c r="AFJ129" s="29"/>
      <c r="AFK129" s="29"/>
      <c r="AFL129" s="29"/>
      <c r="AFM129" s="29"/>
      <c r="AFN129" s="29"/>
      <c r="AFO129" s="29"/>
      <c r="AFP129" s="29"/>
      <c r="AFQ129" s="29"/>
      <c r="AFR129" s="29"/>
      <c r="AFS129" s="29"/>
      <c r="AFT129" s="29"/>
      <c r="AFU129" s="29"/>
      <c r="AFV129" s="29"/>
      <c r="AFW129" s="29"/>
      <c r="AFX129" s="29"/>
      <c r="AFY129" s="29"/>
      <c r="AFZ129" s="29"/>
      <c r="AGA129" s="29"/>
      <c r="AGB129" s="29"/>
      <c r="AGC129" s="29"/>
      <c r="AGD129" s="29"/>
      <c r="AGE129" s="29"/>
      <c r="AGF129" s="29"/>
      <c r="AGG129" s="29"/>
      <c r="AGH129" s="29"/>
      <c r="AGI129" s="29"/>
      <c r="AGJ129" s="29"/>
      <c r="AGK129" s="29"/>
      <c r="AGL129" s="29"/>
      <c r="AGM129" s="29"/>
      <c r="AGN129" s="29"/>
      <c r="AGO129" s="29"/>
      <c r="AGP129" s="29"/>
      <c r="AGQ129" s="29"/>
      <c r="AGR129" s="29"/>
      <c r="AGS129" s="29"/>
      <c r="AGT129" s="29"/>
      <c r="AGU129" s="29"/>
      <c r="AGV129" s="29"/>
      <c r="AGW129" s="29"/>
      <c r="AGX129" s="29"/>
      <c r="AGY129" s="29"/>
      <c r="AGZ129" s="29"/>
      <c r="AHA129" s="29"/>
      <c r="AHB129" s="29"/>
      <c r="AHC129" s="29"/>
      <c r="AHD129" s="29"/>
      <c r="AHE129" s="29"/>
      <c r="AHF129" s="29"/>
      <c r="AHG129" s="29"/>
      <c r="AHH129" s="29"/>
      <c r="AHI129" s="29"/>
      <c r="AHJ129" s="29"/>
      <c r="AHK129" s="29"/>
      <c r="AHL129" s="29"/>
      <c r="AHM129" s="29"/>
      <c r="AHN129" s="29"/>
      <c r="AHO129" s="29"/>
      <c r="AHP129" s="29"/>
      <c r="AHQ129" s="29"/>
      <c r="AHR129" s="29"/>
      <c r="AHS129" s="29"/>
      <c r="AHT129" s="29"/>
      <c r="AHU129" s="29"/>
      <c r="AHV129" s="29"/>
      <c r="AHW129" s="29"/>
      <c r="AHX129" s="29"/>
      <c r="AHY129" s="29"/>
      <c r="AHZ129" s="29"/>
      <c r="AIA129" s="29"/>
      <c r="AIB129" s="29"/>
      <c r="AIC129" s="29"/>
      <c r="AID129" s="29"/>
      <c r="AIE129" s="29"/>
      <c r="AIF129" s="29"/>
      <c r="AIG129" s="29"/>
      <c r="AIH129" s="29"/>
      <c r="AII129" s="29"/>
      <c r="AIJ129" s="29"/>
      <c r="AIK129" s="29"/>
      <c r="AIL129" s="29"/>
      <c r="AIM129" s="29"/>
      <c r="AIN129" s="29"/>
      <c r="AIO129" s="29"/>
      <c r="AIP129" s="29"/>
      <c r="AIQ129" s="29"/>
      <c r="AIR129" s="29"/>
      <c r="AIS129" s="29"/>
      <c r="AIT129" s="29"/>
      <c r="AIU129" s="29"/>
      <c r="AIV129" s="29"/>
      <c r="AIW129" s="29"/>
      <c r="AIX129" s="29"/>
      <c r="AIY129" s="29"/>
      <c r="AIZ129" s="29"/>
      <c r="AJA129" s="29"/>
      <c r="AJB129" s="29"/>
      <c r="AJC129" s="29"/>
      <c r="AJD129" s="29"/>
      <c r="AJE129" s="29"/>
      <c r="AJF129" s="29"/>
      <c r="AJG129" s="29"/>
      <c r="AJH129" s="29"/>
      <c r="AJI129" s="29"/>
      <c r="AJJ129" s="29"/>
      <c r="AJK129" s="29"/>
      <c r="AJL129" s="29"/>
      <c r="AJM129" s="29"/>
      <c r="AJN129" s="29"/>
      <c r="AJO129" s="29"/>
      <c r="AJP129" s="29"/>
      <c r="AJQ129" s="29"/>
      <c r="AJR129" s="29"/>
      <c r="AJS129" s="29"/>
      <c r="AJT129" s="29"/>
      <c r="AJU129" s="29"/>
      <c r="AJV129" s="29"/>
      <c r="AJW129" s="29"/>
      <c r="AJX129" s="29"/>
      <c r="AJY129" s="29"/>
      <c r="AJZ129" s="29"/>
      <c r="AKA129" s="29"/>
      <c r="AKB129" s="29"/>
      <c r="AKC129" s="29"/>
      <c r="AKD129" s="29"/>
      <c r="AKE129" s="29"/>
      <c r="AKF129" s="29"/>
      <c r="AKG129" s="29"/>
      <c r="AKH129" s="29"/>
      <c r="AKI129" s="29"/>
      <c r="AKJ129" s="29"/>
      <c r="AKK129" s="29"/>
      <c r="AKL129" s="29"/>
      <c r="AKM129" s="29"/>
      <c r="AKN129" s="29"/>
      <c r="AKO129" s="29"/>
      <c r="AKP129" s="29"/>
      <c r="AKQ129" s="29"/>
      <c r="AKR129" s="29"/>
      <c r="AKS129" s="29"/>
      <c r="AKT129" s="29"/>
      <c r="AKU129" s="29"/>
      <c r="AKV129" s="29"/>
      <c r="AKW129" s="29"/>
      <c r="AKX129" s="29"/>
      <c r="AKY129" s="29"/>
      <c r="AKZ129" s="29"/>
      <c r="ALA129" s="29"/>
      <c r="ALB129" s="29"/>
      <c r="ALC129" s="29"/>
      <c r="ALD129" s="29"/>
      <c r="ALE129" s="29"/>
      <c r="ALF129" s="29"/>
      <c r="ALG129" s="29"/>
      <c r="ALH129" s="29"/>
      <c r="ALI129" s="29"/>
      <c r="ALJ129" s="29"/>
      <c r="ALK129" s="29"/>
      <c r="ALL129" s="29"/>
      <c r="ALM129" s="29"/>
      <c r="ALN129" s="29"/>
      <c r="ALO129" s="29"/>
      <c r="ALP129" s="29"/>
      <c r="ALQ129" s="29"/>
      <c r="ALR129" s="29"/>
      <c r="ALS129" s="29"/>
      <c r="ALT129" s="29"/>
      <c r="ALU129" s="29"/>
      <c r="ALV129" s="29"/>
      <c r="ALW129" s="29"/>
      <c r="ALX129" s="29"/>
      <c r="ALY129" s="29"/>
      <c r="ALZ129" s="29"/>
      <c r="AMA129" s="29"/>
      <c r="AMB129" s="29"/>
      <c r="AMC129" s="29"/>
      <c r="AMD129" s="29"/>
      <c r="AME129" s="29"/>
      <c r="AMF129" s="29"/>
      <c r="AMG129" s="29"/>
      <c r="AMH129" s="29"/>
      <c r="AMI129" s="29"/>
      <c r="AMJ129" s="29"/>
      <c r="AMK129" s="29"/>
    </row>
    <row r="130" spans="1:1025" s="30" customFormat="1" ht="47.25" customHeight="1">
      <c r="A130" s="287" t="s">
        <v>135</v>
      </c>
      <c r="B130" s="288"/>
      <c r="C130" s="288"/>
      <c r="D130" s="288"/>
      <c r="E130" s="288"/>
      <c r="F130" s="289"/>
      <c r="G130" s="167">
        <f>SUM(G34+G83+G94+G119+G126)</f>
        <v>5839.4441666666662</v>
      </c>
      <c r="H130" s="50"/>
      <c r="I130" s="12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  <c r="FF130" s="29"/>
      <c r="FG130" s="29"/>
      <c r="FH130" s="29"/>
      <c r="FI130" s="29"/>
      <c r="FJ130" s="29"/>
      <c r="FK130" s="29"/>
      <c r="FL130" s="29"/>
      <c r="FM130" s="29"/>
      <c r="FN130" s="29"/>
      <c r="FO130" s="29"/>
      <c r="FP130" s="29"/>
      <c r="FQ130" s="29"/>
      <c r="FR130" s="29"/>
      <c r="FS130" s="29"/>
      <c r="FT130" s="29"/>
      <c r="FU130" s="29"/>
      <c r="FV130" s="29"/>
      <c r="FW130" s="29"/>
      <c r="FX130" s="29"/>
      <c r="FY130" s="29"/>
      <c r="FZ130" s="29"/>
      <c r="GA130" s="29"/>
      <c r="GB130" s="29"/>
      <c r="GC130" s="29"/>
      <c r="GD130" s="29"/>
      <c r="GE130" s="29"/>
      <c r="GF130" s="29"/>
      <c r="GG130" s="29"/>
      <c r="GH130" s="29"/>
      <c r="GI130" s="29"/>
      <c r="GJ130" s="29"/>
      <c r="GK130" s="29"/>
      <c r="GL130" s="29"/>
      <c r="GM130" s="29"/>
      <c r="GN130" s="29"/>
      <c r="GO130" s="29"/>
      <c r="GP130" s="29"/>
      <c r="GQ130" s="29"/>
      <c r="GR130" s="29"/>
      <c r="GS130" s="29"/>
      <c r="GT130" s="29"/>
      <c r="GU130" s="29"/>
      <c r="GV130" s="29"/>
      <c r="GW130" s="29"/>
      <c r="GX130" s="29"/>
      <c r="GY130" s="29"/>
      <c r="GZ130" s="29"/>
      <c r="HA130" s="29"/>
      <c r="HB130" s="29"/>
      <c r="HC130" s="29"/>
      <c r="HD130" s="29"/>
      <c r="HE130" s="29"/>
      <c r="HF130" s="29"/>
      <c r="HG130" s="29"/>
      <c r="HH130" s="29"/>
      <c r="HI130" s="29"/>
      <c r="HJ130" s="29"/>
      <c r="HK130" s="29"/>
      <c r="HL130" s="29"/>
      <c r="HM130" s="29"/>
      <c r="HN130" s="29"/>
      <c r="HO130" s="29"/>
      <c r="HP130" s="29"/>
      <c r="HQ130" s="29"/>
      <c r="HR130" s="29"/>
      <c r="HS130" s="29"/>
      <c r="HT130" s="29"/>
      <c r="HU130" s="29"/>
      <c r="HV130" s="29"/>
      <c r="HW130" s="29"/>
      <c r="HX130" s="29"/>
      <c r="HY130" s="29"/>
      <c r="HZ130" s="29"/>
      <c r="IA130" s="29"/>
      <c r="IB130" s="29"/>
      <c r="IC130" s="29"/>
      <c r="ID130" s="29"/>
      <c r="IE130" s="29"/>
      <c r="IF130" s="29"/>
      <c r="IG130" s="29"/>
      <c r="IH130" s="29"/>
      <c r="II130" s="29"/>
      <c r="IJ130" s="29"/>
      <c r="IK130" s="29"/>
      <c r="IL130" s="29"/>
      <c r="IM130" s="29"/>
      <c r="IN130" s="29"/>
      <c r="IO130" s="29"/>
      <c r="IP130" s="29"/>
      <c r="IQ130" s="29"/>
      <c r="IR130" s="29"/>
      <c r="IS130" s="29"/>
      <c r="IT130" s="29"/>
      <c r="IU130" s="29"/>
      <c r="IV130" s="29"/>
      <c r="IW130" s="29"/>
      <c r="IX130" s="29"/>
      <c r="IY130" s="29"/>
      <c r="IZ130" s="29"/>
      <c r="JA130" s="29"/>
      <c r="JB130" s="29"/>
      <c r="JC130" s="29"/>
      <c r="JD130" s="29"/>
      <c r="JE130" s="29"/>
      <c r="JF130" s="29"/>
      <c r="JG130" s="29"/>
      <c r="JH130" s="29"/>
      <c r="JI130" s="29"/>
      <c r="JJ130" s="29"/>
      <c r="JK130" s="29"/>
      <c r="JL130" s="29"/>
      <c r="JM130" s="29"/>
      <c r="JN130" s="29"/>
      <c r="JO130" s="29"/>
      <c r="JP130" s="29"/>
      <c r="JQ130" s="29"/>
      <c r="JR130" s="29"/>
      <c r="JS130" s="29"/>
      <c r="JT130" s="29"/>
      <c r="JU130" s="29"/>
      <c r="JV130" s="29"/>
      <c r="JW130" s="29"/>
      <c r="JX130" s="29"/>
      <c r="JY130" s="29"/>
      <c r="JZ130" s="29"/>
      <c r="KA130" s="29"/>
      <c r="KB130" s="29"/>
      <c r="KC130" s="29"/>
      <c r="KD130" s="29"/>
      <c r="KE130" s="29"/>
      <c r="KF130" s="29"/>
      <c r="KG130" s="29"/>
      <c r="KH130" s="29"/>
      <c r="KI130" s="29"/>
      <c r="KJ130" s="29"/>
      <c r="KK130" s="29"/>
      <c r="KL130" s="29"/>
      <c r="KM130" s="29"/>
      <c r="KN130" s="29"/>
      <c r="KO130" s="29"/>
      <c r="KP130" s="29"/>
      <c r="KQ130" s="29"/>
      <c r="KR130" s="29"/>
      <c r="KS130" s="29"/>
      <c r="KT130" s="29"/>
      <c r="KU130" s="29"/>
      <c r="KV130" s="29"/>
      <c r="KW130" s="29"/>
      <c r="KX130" s="29"/>
      <c r="KY130" s="29"/>
      <c r="KZ130" s="29"/>
      <c r="LA130" s="29"/>
      <c r="LB130" s="29"/>
      <c r="LC130" s="29"/>
      <c r="LD130" s="29"/>
      <c r="LE130" s="29"/>
      <c r="LF130" s="29"/>
      <c r="LG130" s="29"/>
      <c r="LH130" s="29"/>
      <c r="LI130" s="29"/>
      <c r="LJ130" s="29"/>
      <c r="LK130" s="29"/>
      <c r="LL130" s="29"/>
      <c r="LM130" s="29"/>
      <c r="LN130" s="29"/>
      <c r="LO130" s="29"/>
      <c r="LP130" s="29"/>
      <c r="LQ130" s="29"/>
      <c r="LR130" s="29"/>
      <c r="LS130" s="29"/>
      <c r="LT130" s="29"/>
      <c r="LU130" s="29"/>
      <c r="LV130" s="29"/>
      <c r="LW130" s="29"/>
      <c r="LX130" s="29"/>
      <c r="LY130" s="29"/>
      <c r="LZ130" s="29"/>
      <c r="MA130" s="29"/>
      <c r="MB130" s="29"/>
      <c r="MC130" s="29"/>
      <c r="MD130" s="29"/>
      <c r="ME130" s="29"/>
      <c r="MF130" s="29"/>
      <c r="MG130" s="29"/>
      <c r="MH130" s="29"/>
      <c r="MI130" s="29"/>
      <c r="MJ130" s="29"/>
      <c r="MK130" s="29"/>
      <c r="ML130" s="29"/>
      <c r="MM130" s="29"/>
      <c r="MN130" s="29"/>
      <c r="MO130" s="29"/>
      <c r="MP130" s="29"/>
      <c r="MQ130" s="29"/>
      <c r="MR130" s="29"/>
      <c r="MS130" s="29"/>
      <c r="MT130" s="29"/>
      <c r="MU130" s="29"/>
      <c r="MV130" s="29"/>
      <c r="MW130" s="29"/>
      <c r="MX130" s="29"/>
      <c r="MY130" s="29"/>
      <c r="MZ130" s="29"/>
      <c r="NA130" s="29"/>
      <c r="NB130" s="29"/>
      <c r="NC130" s="29"/>
      <c r="ND130" s="29"/>
      <c r="NE130" s="29"/>
      <c r="NF130" s="29"/>
      <c r="NG130" s="29"/>
      <c r="NH130" s="29"/>
      <c r="NI130" s="29"/>
      <c r="NJ130" s="29"/>
      <c r="NK130" s="29"/>
      <c r="NL130" s="29"/>
      <c r="NM130" s="29"/>
      <c r="NN130" s="29"/>
      <c r="NO130" s="29"/>
      <c r="NP130" s="29"/>
      <c r="NQ130" s="29"/>
      <c r="NR130" s="29"/>
      <c r="NS130" s="29"/>
      <c r="NT130" s="29"/>
      <c r="NU130" s="29"/>
      <c r="NV130" s="29"/>
      <c r="NW130" s="29"/>
      <c r="NX130" s="29"/>
      <c r="NY130" s="29"/>
      <c r="NZ130" s="29"/>
      <c r="OA130" s="29"/>
      <c r="OB130" s="29"/>
      <c r="OC130" s="29"/>
      <c r="OD130" s="29"/>
      <c r="OE130" s="29"/>
      <c r="OF130" s="29"/>
      <c r="OG130" s="29"/>
      <c r="OH130" s="29"/>
      <c r="OI130" s="29"/>
      <c r="OJ130" s="29"/>
      <c r="OK130" s="29"/>
      <c r="OL130" s="29"/>
      <c r="OM130" s="29"/>
      <c r="ON130" s="29"/>
      <c r="OO130" s="29"/>
      <c r="OP130" s="29"/>
      <c r="OQ130" s="29"/>
      <c r="OR130" s="29"/>
      <c r="OS130" s="29"/>
      <c r="OT130" s="29"/>
      <c r="OU130" s="29"/>
      <c r="OV130" s="29"/>
      <c r="OW130" s="29"/>
      <c r="OX130" s="29"/>
      <c r="OY130" s="29"/>
      <c r="OZ130" s="29"/>
      <c r="PA130" s="29"/>
      <c r="PB130" s="29"/>
      <c r="PC130" s="29"/>
      <c r="PD130" s="29"/>
      <c r="PE130" s="29"/>
      <c r="PF130" s="29"/>
      <c r="PG130" s="29"/>
      <c r="PH130" s="29"/>
      <c r="PI130" s="29"/>
      <c r="PJ130" s="29"/>
      <c r="PK130" s="29"/>
      <c r="PL130" s="29"/>
      <c r="PM130" s="29"/>
      <c r="PN130" s="29"/>
      <c r="PO130" s="29"/>
      <c r="PP130" s="29"/>
      <c r="PQ130" s="29"/>
      <c r="PR130" s="29"/>
      <c r="PS130" s="29"/>
      <c r="PT130" s="29"/>
      <c r="PU130" s="29"/>
      <c r="PV130" s="29"/>
      <c r="PW130" s="29"/>
      <c r="PX130" s="29"/>
      <c r="PY130" s="29"/>
      <c r="PZ130" s="29"/>
      <c r="QA130" s="29"/>
      <c r="QB130" s="29"/>
      <c r="QC130" s="29"/>
      <c r="QD130" s="29"/>
      <c r="QE130" s="29"/>
      <c r="QF130" s="29"/>
      <c r="QG130" s="29"/>
      <c r="QH130" s="29"/>
      <c r="QI130" s="29"/>
      <c r="QJ130" s="29"/>
      <c r="QK130" s="29"/>
      <c r="QL130" s="29"/>
      <c r="QM130" s="29"/>
      <c r="QN130" s="29"/>
      <c r="QO130" s="29"/>
      <c r="QP130" s="29"/>
      <c r="QQ130" s="29"/>
      <c r="QR130" s="29"/>
      <c r="QS130" s="29"/>
      <c r="QT130" s="29"/>
      <c r="QU130" s="29"/>
      <c r="QV130" s="29"/>
      <c r="QW130" s="29"/>
      <c r="QX130" s="29"/>
      <c r="QY130" s="29"/>
      <c r="QZ130" s="29"/>
      <c r="RA130" s="29"/>
      <c r="RB130" s="29"/>
      <c r="RC130" s="29"/>
      <c r="RD130" s="29"/>
      <c r="RE130" s="29"/>
      <c r="RF130" s="29"/>
      <c r="RG130" s="29"/>
      <c r="RH130" s="29"/>
      <c r="RI130" s="29"/>
      <c r="RJ130" s="29"/>
      <c r="RK130" s="29"/>
      <c r="RL130" s="29"/>
      <c r="RM130" s="29"/>
      <c r="RN130" s="29"/>
      <c r="RO130" s="29"/>
      <c r="RP130" s="29"/>
      <c r="RQ130" s="29"/>
      <c r="RR130" s="29"/>
      <c r="RS130" s="29"/>
      <c r="RT130" s="29"/>
      <c r="RU130" s="29"/>
      <c r="RV130" s="29"/>
      <c r="RW130" s="29"/>
      <c r="RX130" s="29"/>
      <c r="RY130" s="29"/>
      <c r="RZ130" s="29"/>
      <c r="SA130" s="29"/>
      <c r="SB130" s="29"/>
      <c r="SC130" s="29"/>
      <c r="SD130" s="29"/>
      <c r="SE130" s="29"/>
      <c r="SF130" s="29"/>
      <c r="SG130" s="29"/>
      <c r="SH130" s="29"/>
      <c r="SI130" s="29"/>
      <c r="SJ130" s="29"/>
      <c r="SK130" s="29"/>
      <c r="SL130" s="29"/>
      <c r="SM130" s="29"/>
      <c r="SN130" s="29"/>
      <c r="SO130" s="29"/>
      <c r="SP130" s="29"/>
      <c r="SQ130" s="29"/>
      <c r="SR130" s="29"/>
      <c r="SS130" s="29"/>
      <c r="ST130" s="29"/>
      <c r="SU130" s="29"/>
      <c r="SV130" s="29"/>
      <c r="SW130" s="29"/>
      <c r="SX130" s="29"/>
      <c r="SY130" s="29"/>
      <c r="SZ130" s="29"/>
      <c r="TA130" s="29"/>
      <c r="TB130" s="29"/>
      <c r="TC130" s="29"/>
      <c r="TD130" s="29"/>
      <c r="TE130" s="29"/>
      <c r="TF130" s="29"/>
      <c r="TG130" s="29"/>
      <c r="TH130" s="29"/>
      <c r="TI130" s="29"/>
      <c r="TJ130" s="29"/>
      <c r="TK130" s="29"/>
      <c r="TL130" s="29"/>
      <c r="TM130" s="29"/>
      <c r="TN130" s="29"/>
      <c r="TO130" s="29"/>
      <c r="TP130" s="29"/>
      <c r="TQ130" s="29"/>
      <c r="TR130" s="29"/>
      <c r="TS130" s="29"/>
      <c r="TT130" s="29"/>
      <c r="TU130" s="29"/>
      <c r="TV130" s="29"/>
      <c r="TW130" s="29"/>
      <c r="TX130" s="29"/>
      <c r="TY130" s="29"/>
      <c r="TZ130" s="29"/>
      <c r="UA130" s="29"/>
      <c r="UB130" s="29"/>
      <c r="UC130" s="29"/>
      <c r="UD130" s="29"/>
      <c r="UE130" s="29"/>
      <c r="UF130" s="29"/>
      <c r="UG130" s="29"/>
      <c r="UH130" s="29"/>
      <c r="UI130" s="29"/>
      <c r="UJ130" s="29"/>
      <c r="UK130" s="29"/>
      <c r="UL130" s="29"/>
      <c r="UM130" s="29"/>
      <c r="UN130" s="29"/>
      <c r="UO130" s="29"/>
      <c r="UP130" s="29"/>
      <c r="UQ130" s="29"/>
      <c r="UR130" s="29"/>
      <c r="US130" s="29"/>
      <c r="UT130" s="29"/>
      <c r="UU130" s="29"/>
      <c r="UV130" s="29"/>
      <c r="UW130" s="29"/>
      <c r="UX130" s="29"/>
      <c r="UY130" s="29"/>
      <c r="UZ130" s="29"/>
      <c r="VA130" s="29"/>
      <c r="VB130" s="29"/>
      <c r="VC130" s="29"/>
      <c r="VD130" s="29"/>
      <c r="VE130" s="29"/>
      <c r="VF130" s="29"/>
      <c r="VG130" s="29"/>
      <c r="VH130" s="29"/>
      <c r="VI130" s="29"/>
      <c r="VJ130" s="29"/>
      <c r="VK130" s="29"/>
      <c r="VL130" s="29"/>
      <c r="VM130" s="29"/>
      <c r="VN130" s="29"/>
      <c r="VO130" s="29"/>
      <c r="VP130" s="29"/>
      <c r="VQ130" s="29"/>
      <c r="VR130" s="29"/>
      <c r="VS130" s="29"/>
      <c r="VT130" s="29"/>
      <c r="VU130" s="29"/>
      <c r="VV130" s="29"/>
      <c r="VW130" s="29"/>
      <c r="VX130" s="29"/>
      <c r="VY130" s="29"/>
      <c r="VZ130" s="29"/>
      <c r="WA130" s="29"/>
      <c r="WB130" s="29"/>
      <c r="WC130" s="29"/>
      <c r="WD130" s="29"/>
      <c r="WE130" s="29"/>
      <c r="WF130" s="29"/>
      <c r="WG130" s="29"/>
      <c r="WH130" s="29"/>
      <c r="WI130" s="29"/>
      <c r="WJ130" s="29"/>
      <c r="WK130" s="29"/>
      <c r="WL130" s="29"/>
      <c r="WM130" s="29"/>
      <c r="WN130" s="29"/>
      <c r="WO130" s="29"/>
      <c r="WP130" s="29"/>
      <c r="WQ130" s="29"/>
      <c r="WR130" s="29"/>
      <c r="WS130" s="29"/>
      <c r="WT130" s="29"/>
      <c r="WU130" s="29"/>
      <c r="WV130" s="29"/>
      <c r="WW130" s="29"/>
      <c r="WX130" s="29"/>
      <c r="WY130" s="29"/>
      <c r="WZ130" s="29"/>
      <c r="XA130" s="29"/>
      <c r="XB130" s="29"/>
      <c r="XC130" s="29"/>
      <c r="XD130" s="29"/>
      <c r="XE130" s="29"/>
      <c r="XF130" s="29"/>
      <c r="XG130" s="29"/>
      <c r="XH130" s="29"/>
      <c r="XI130" s="29"/>
      <c r="XJ130" s="29"/>
      <c r="XK130" s="29"/>
      <c r="XL130" s="29"/>
      <c r="XM130" s="29"/>
      <c r="XN130" s="29"/>
      <c r="XO130" s="29"/>
      <c r="XP130" s="29"/>
      <c r="XQ130" s="29"/>
      <c r="XR130" s="29"/>
      <c r="XS130" s="29"/>
      <c r="XT130" s="29"/>
      <c r="XU130" s="29"/>
      <c r="XV130" s="29"/>
      <c r="XW130" s="29"/>
      <c r="XX130" s="29"/>
      <c r="XY130" s="29"/>
      <c r="XZ130" s="29"/>
      <c r="YA130" s="29"/>
      <c r="YB130" s="29"/>
      <c r="YC130" s="29"/>
      <c r="YD130" s="29"/>
      <c r="YE130" s="29"/>
      <c r="YF130" s="29"/>
      <c r="YG130" s="29"/>
      <c r="YH130" s="29"/>
      <c r="YI130" s="29"/>
      <c r="YJ130" s="29"/>
      <c r="YK130" s="29"/>
      <c r="YL130" s="29"/>
      <c r="YM130" s="29"/>
      <c r="YN130" s="29"/>
      <c r="YO130" s="29"/>
      <c r="YP130" s="29"/>
      <c r="YQ130" s="29"/>
      <c r="YR130" s="29"/>
      <c r="YS130" s="29"/>
      <c r="YT130" s="29"/>
      <c r="YU130" s="29"/>
      <c r="YV130" s="29"/>
      <c r="YW130" s="29"/>
      <c r="YX130" s="29"/>
      <c r="YY130" s="29"/>
      <c r="YZ130" s="29"/>
      <c r="ZA130" s="29"/>
      <c r="ZB130" s="29"/>
      <c r="ZC130" s="29"/>
      <c r="ZD130" s="29"/>
      <c r="ZE130" s="29"/>
      <c r="ZF130" s="29"/>
      <c r="ZG130" s="29"/>
      <c r="ZH130" s="29"/>
      <c r="ZI130" s="29"/>
      <c r="ZJ130" s="29"/>
      <c r="ZK130" s="29"/>
      <c r="ZL130" s="29"/>
      <c r="ZM130" s="29"/>
      <c r="ZN130" s="29"/>
      <c r="ZO130" s="29"/>
      <c r="ZP130" s="29"/>
      <c r="ZQ130" s="29"/>
      <c r="ZR130" s="29"/>
      <c r="ZS130" s="29"/>
      <c r="ZT130" s="29"/>
      <c r="ZU130" s="29"/>
      <c r="ZV130" s="29"/>
      <c r="ZW130" s="29"/>
      <c r="ZX130" s="29"/>
      <c r="ZY130" s="29"/>
      <c r="ZZ130" s="29"/>
      <c r="AAA130" s="29"/>
      <c r="AAB130" s="29"/>
      <c r="AAC130" s="29"/>
      <c r="AAD130" s="29"/>
      <c r="AAE130" s="29"/>
      <c r="AAF130" s="29"/>
      <c r="AAG130" s="29"/>
      <c r="AAH130" s="29"/>
      <c r="AAI130" s="29"/>
      <c r="AAJ130" s="29"/>
      <c r="AAK130" s="29"/>
      <c r="AAL130" s="29"/>
      <c r="AAM130" s="29"/>
      <c r="AAN130" s="29"/>
      <c r="AAO130" s="29"/>
      <c r="AAP130" s="29"/>
      <c r="AAQ130" s="29"/>
      <c r="AAR130" s="29"/>
      <c r="AAS130" s="29"/>
      <c r="AAT130" s="29"/>
      <c r="AAU130" s="29"/>
      <c r="AAV130" s="29"/>
      <c r="AAW130" s="29"/>
      <c r="AAX130" s="29"/>
      <c r="AAY130" s="29"/>
      <c r="AAZ130" s="29"/>
      <c r="ABA130" s="29"/>
      <c r="ABB130" s="29"/>
      <c r="ABC130" s="29"/>
      <c r="ABD130" s="29"/>
      <c r="ABE130" s="29"/>
      <c r="ABF130" s="29"/>
      <c r="ABG130" s="29"/>
      <c r="ABH130" s="29"/>
      <c r="ABI130" s="29"/>
      <c r="ABJ130" s="29"/>
      <c r="ABK130" s="29"/>
      <c r="ABL130" s="29"/>
      <c r="ABM130" s="29"/>
      <c r="ABN130" s="29"/>
      <c r="ABO130" s="29"/>
      <c r="ABP130" s="29"/>
      <c r="ABQ130" s="29"/>
      <c r="ABR130" s="29"/>
      <c r="ABS130" s="29"/>
      <c r="ABT130" s="29"/>
      <c r="ABU130" s="29"/>
      <c r="ABV130" s="29"/>
      <c r="ABW130" s="29"/>
      <c r="ABX130" s="29"/>
      <c r="ABY130" s="29"/>
      <c r="ABZ130" s="29"/>
      <c r="ACA130" s="29"/>
      <c r="ACB130" s="29"/>
      <c r="ACC130" s="29"/>
      <c r="ACD130" s="29"/>
      <c r="ACE130" s="29"/>
      <c r="ACF130" s="29"/>
      <c r="ACG130" s="29"/>
      <c r="ACH130" s="29"/>
      <c r="ACI130" s="29"/>
      <c r="ACJ130" s="29"/>
      <c r="ACK130" s="29"/>
      <c r="ACL130" s="29"/>
      <c r="ACM130" s="29"/>
      <c r="ACN130" s="29"/>
      <c r="ACO130" s="29"/>
      <c r="ACP130" s="29"/>
      <c r="ACQ130" s="29"/>
      <c r="ACR130" s="29"/>
      <c r="ACS130" s="29"/>
      <c r="ACT130" s="29"/>
      <c r="ACU130" s="29"/>
      <c r="ACV130" s="29"/>
      <c r="ACW130" s="29"/>
      <c r="ACX130" s="29"/>
      <c r="ACY130" s="29"/>
      <c r="ACZ130" s="29"/>
      <c r="ADA130" s="29"/>
      <c r="ADB130" s="29"/>
      <c r="ADC130" s="29"/>
      <c r="ADD130" s="29"/>
      <c r="ADE130" s="29"/>
      <c r="ADF130" s="29"/>
      <c r="ADG130" s="29"/>
      <c r="ADH130" s="29"/>
      <c r="ADI130" s="29"/>
      <c r="ADJ130" s="29"/>
      <c r="ADK130" s="29"/>
      <c r="ADL130" s="29"/>
      <c r="ADM130" s="29"/>
      <c r="ADN130" s="29"/>
      <c r="ADO130" s="29"/>
      <c r="ADP130" s="29"/>
      <c r="ADQ130" s="29"/>
      <c r="ADR130" s="29"/>
      <c r="ADS130" s="29"/>
      <c r="ADT130" s="29"/>
      <c r="ADU130" s="29"/>
      <c r="ADV130" s="29"/>
      <c r="ADW130" s="29"/>
      <c r="ADX130" s="29"/>
      <c r="ADY130" s="29"/>
      <c r="ADZ130" s="29"/>
      <c r="AEA130" s="29"/>
      <c r="AEB130" s="29"/>
      <c r="AEC130" s="29"/>
      <c r="AED130" s="29"/>
      <c r="AEE130" s="29"/>
      <c r="AEF130" s="29"/>
      <c r="AEG130" s="29"/>
      <c r="AEH130" s="29"/>
      <c r="AEI130" s="29"/>
      <c r="AEJ130" s="29"/>
      <c r="AEK130" s="29"/>
      <c r="AEL130" s="29"/>
      <c r="AEM130" s="29"/>
      <c r="AEN130" s="29"/>
      <c r="AEO130" s="29"/>
      <c r="AEP130" s="29"/>
      <c r="AEQ130" s="29"/>
      <c r="AER130" s="29"/>
      <c r="AES130" s="29"/>
      <c r="AET130" s="29"/>
      <c r="AEU130" s="29"/>
      <c r="AEV130" s="29"/>
      <c r="AEW130" s="29"/>
      <c r="AEX130" s="29"/>
      <c r="AEY130" s="29"/>
      <c r="AEZ130" s="29"/>
      <c r="AFA130" s="29"/>
      <c r="AFB130" s="29"/>
      <c r="AFC130" s="29"/>
      <c r="AFD130" s="29"/>
      <c r="AFE130" s="29"/>
      <c r="AFF130" s="29"/>
      <c r="AFG130" s="29"/>
      <c r="AFH130" s="29"/>
      <c r="AFI130" s="29"/>
      <c r="AFJ130" s="29"/>
      <c r="AFK130" s="29"/>
      <c r="AFL130" s="29"/>
      <c r="AFM130" s="29"/>
      <c r="AFN130" s="29"/>
      <c r="AFO130" s="29"/>
      <c r="AFP130" s="29"/>
      <c r="AFQ130" s="29"/>
      <c r="AFR130" s="29"/>
      <c r="AFS130" s="29"/>
      <c r="AFT130" s="29"/>
      <c r="AFU130" s="29"/>
      <c r="AFV130" s="29"/>
      <c r="AFW130" s="29"/>
      <c r="AFX130" s="29"/>
      <c r="AFY130" s="29"/>
      <c r="AFZ130" s="29"/>
      <c r="AGA130" s="29"/>
      <c r="AGB130" s="29"/>
      <c r="AGC130" s="29"/>
      <c r="AGD130" s="29"/>
      <c r="AGE130" s="29"/>
      <c r="AGF130" s="29"/>
      <c r="AGG130" s="29"/>
      <c r="AGH130" s="29"/>
      <c r="AGI130" s="29"/>
      <c r="AGJ130" s="29"/>
      <c r="AGK130" s="29"/>
      <c r="AGL130" s="29"/>
      <c r="AGM130" s="29"/>
      <c r="AGN130" s="29"/>
      <c r="AGO130" s="29"/>
      <c r="AGP130" s="29"/>
      <c r="AGQ130" s="29"/>
      <c r="AGR130" s="29"/>
      <c r="AGS130" s="29"/>
      <c r="AGT130" s="29"/>
      <c r="AGU130" s="29"/>
      <c r="AGV130" s="29"/>
      <c r="AGW130" s="29"/>
      <c r="AGX130" s="29"/>
      <c r="AGY130" s="29"/>
      <c r="AGZ130" s="29"/>
      <c r="AHA130" s="29"/>
      <c r="AHB130" s="29"/>
      <c r="AHC130" s="29"/>
      <c r="AHD130" s="29"/>
      <c r="AHE130" s="29"/>
      <c r="AHF130" s="29"/>
      <c r="AHG130" s="29"/>
      <c r="AHH130" s="29"/>
      <c r="AHI130" s="29"/>
      <c r="AHJ130" s="29"/>
      <c r="AHK130" s="29"/>
      <c r="AHL130" s="29"/>
      <c r="AHM130" s="29"/>
      <c r="AHN130" s="29"/>
      <c r="AHO130" s="29"/>
      <c r="AHP130" s="29"/>
      <c r="AHQ130" s="29"/>
      <c r="AHR130" s="29"/>
      <c r="AHS130" s="29"/>
      <c r="AHT130" s="29"/>
      <c r="AHU130" s="29"/>
      <c r="AHV130" s="29"/>
      <c r="AHW130" s="29"/>
      <c r="AHX130" s="29"/>
      <c r="AHY130" s="29"/>
      <c r="AHZ130" s="29"/>
      <c r="AIA130" s="29"/>
      <c r="AIB130" s="29"/>
      <c r="AIC130" s="29"/>
      <c r="AID130" s="29"/>
      <c r="AIE130" s="29"/>
      <c r="AIF130" s="29"/>
      <c r="AIG130" s="29"/>
      <c r="AIH130" s="29"/>
      <c r="AII130" s="29"/>
      <c r="AIJ130" s="29"/>
      <c r="AIK130" s="29"/>
      <c r="AIL130" s="29"/>
      <c r="AIM130" s="29"/>
      <c r="AIN130" s="29"/>
      <c r="AIO130" s="29"/>
      <c r="AIP130" s="29"/>
      <c r="AIQ130" s="29"/>
      <c r="AIR130" s="29"/>
      <c r="AIS130" s="29"/>
      <c r="AIT130" s="29"/>
      <c r="AIU130" s="29"/>
      <c r="AIV130" s="29"/>
      <c r="AIW130" s="29"/>
      <c r="AIX130" s="29"/>
      <c r="AIY130" s="29"/>
      <c r="AIZ130" s="29"/>
      <c r="AJA130" s="29"/>
      <c r="AJB130" s="29"/>
      <c r="AJC130" s="29"/>
      <c r="AJD130" s="29"/>
      <c r="AJE130" s="29"/>
      <c r="AJF130" s="29"/>
      <c r="AJG130" s="29"/>
      <c r="AJH130" s="29"/>
      <c r="AJI130" s="29"/>
      <c r="AJJ130" s="29"/>
      <c r="AJK130" s="29"/>
      <c r="AJL130" s="29"/>
      <c r="AJM130" s="29"/>
      <c r="AJN130" s="29"/>
      <c r="AJO130" s="29"/>
      <c r="AJP130" s="29"/>
      <c r="AJQ130" s="29"/>
      <c r="AJR130" s="29"/>
      <c r="AJS130" s="29"/>
      <c r="AJT130" s="29"/>
      <c r="AJU130" s="29"/>
      <c r="AJV130" s="29"/>
      <c r="AJW130" s="29"/>
      <c r="AJX130" s="29"/>
      <c r="AJY130" s="29"/>
      <c r="AJZ130" s="29"/>
      <c r="AKA130" s="29"/>
      <c r="AKB130" s="29"/>
      <c r="AKC130" s="29"/>
      <c r="AKD130" s="29"/>
      <c r="AKE130" s="29"/>
      <c r="AKF130" s="29"/>
      <c r="AKG130" s="29"/>
      <c r="AKH130" s="29"/>
      <c r="AKI130" s="29"/>
      <c r="AKJ130" s="29"/>
      <c r="AKK130" s="29"/>
      <c r="AKL130" s="29"/>
      <c r="AKM130" s="29"/>
      <c r="AKN130" s="29"/>
      <c r="AKO130" s="29"/>
      <c r="AKP130" s="29"/>
      <c r="AKQ130" s="29"/>
      <c r="AKR130" s="29"/>
      <c r="AKS130" s="29"/>
      <c r="AKT130" s="29"/>
      <c r="AKU130" s="29"/>
      <c r="AKV130" s="29"/>
      <c r="AKW130" s="29"/>
      <c r="AKX130" s="29"/>
      <c r="AKY130" s="29"/>
      <c r="AKZ130" s="29"/>
      <c r="ALA130" s="29"/>
      <c r="ALB130" s="29"/>
      <c r="ALC130" s="29"/>
      <c r="ALD130" s="29"/>
      <c r="ALE130" s="29"/>
      <c r="ALF130" s="29"/>
      <c r="ALG130" s="29"/>
      <c r="ALH130" s="29"/>
      <c r="ALI130" s="29"/>
      <c r="ALJ130" s="29"/>
      <c r="ALK130" s="29"/>
      <c r="ALL130" s="29"/>
      <c r="ALM130" s="29"/>
      <c r="ALN130" s="29"/>
      <c r="ALO130" s="29"/>
      <c r="ALP130" s="29"/>
      <c r="ALQ130" s="29"/>
      <c r="ALR130" s="29"/>
      <c r="ALS130" s="29"/>
      <c r="ALT130" s="29"/>
      <c r="ALU130" s="29"/>
      <c r="ALV130" s="29"/>
      <c r="ALW130" s="29"/>
      <c r="ALX130" s="29"/>
      <c r="ALY130" s="29"/>
      <c r="ALZ130" s="29"/>
      <c r="AMA130" s="29"/>
      <c r="AMB130" s="29"/>
      <c r="AMC130" s="29"/>
      <c r="AMD130" s="29"/>
      <c r="AME130" s="29"/>
      <c r="AMF130" s="29"/>
      <c r="AMG130" s="29"/>
      <c r="AMH130" s="29"/>
      <c r="AMI130" s="29"/>
      <c r="AMJ130" s="29"/>
      <c r="AMK130" s="29"/>
    </row>
    <row r="131" spans="1:1025" s="30" customFormat="1" ht="19.5" customHeight="1">
      <c r="A131" s="164" t="s">
        <v>8</v>
      </c>
      <c r="B131" s="286" t="s">
        <v>42</v>
      </c>
      <c r="C131" s="286"/>
      <c r="D131" s="286"/>
      <c r="E131" s="286"/>
      <c r="F131" s="263">
        <v>0.1019</v>
      </c>
      <c r="G131" s="171">
        <f>ROUND(F131*G130,2)</f>
        <v>595.04</v>
      </c>
      <c r="H131" s="50"/>
      <c r="I131" s="12"/>
      <c r="J131" s="12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  <c r="FF131" s="29"/>
      <c r="FG131" s="29"/>
      <c r="FH131" s="29"/>
      <c r="FI131" s="29"/>
      <c r="FJ131" s="29"/>
      <c r="FK131" s="29"/>
      <c r="FL131" s="29"/>
      <c r="FM131" s="29"/>
      <c r="FN131" s="29"/>
      <c r="FO131" s="29"/>
      <c r="FP131" s="29"/>
      <c r="FQ131" s="29"/>
      <c r="FR131" s="29"/>
      <c r="FS131" s="29"/>
      <c r="FT131" s="29"/>
      <c r="FU131" s="29"/>
      <c r="FV131" s="29"/>
      <c r="FW131" s="29"/>
      <c r="FX131" s="29"/>
      <c r="FY131" s="29"/>
      <c r="FZ131" s="29"/>
      <c r="GA131" s="29"/>
      <c r="GB131" s="29"/>
      <c r="GC131" s="29"/>
      <c r="GD131" s="29"/>
      <c r="GE131" s="29"/>
      <c r="GF131" s="29"/>
      <c r="GG131" s="29"/>
      <c r="GH131" s="29"/>
      <c r="GI131" s="29"/>
      <c r="GJ131" s="29"/>
      <c r="GK131" s="29"/>
      <c r="GL131" s="29"/>
      <c r="GM131" s="29"/>
      <c r="GN131" s="29"/>
      <c r="GO131" s="29"/>
      <c r="GP131" s="29"/>
      <c r="GQ131" s="29"/>
      <c r="GR131" s="29"/>
      <c r="GS131" s="29"/>
      <c r="GT131" s="29"/>
      <c r="GU131" s="29"/>
      <c r="GV131" s="29"/>
      <c r="GW131" s="29"/>
      <c r="GX131" s="29"/>
      <c r="GY131" s="29"/>
      <c r="GZ131" s="29"/>
      <c r="HA131" s="29"/>
      <c r="HB131" s="29"/>
      <c r="HC131" s="29"/>
      <c r="HD131" s="29"/>
      <c r="HE131" s="29"/>
      <c r="HF131" s="29"/>
      <c r="HG131" s="29"/>
      <c r="HH131" s="29"/>
      <c r="HI131" s="29"/>
      <c r="HJ131" s="29"/>
      <c r="HK131" s="29"/>
      <c r="HL131" s="29"/>
      <c r="HM131" s="29"/>
      <c r="HN131" s="29"/>
      <c r="HO131" s="29"/>
      <c r="HP131" s="29"/>
      <c r="HQ131" s="29"/>
      <c r="HR131" s="29"/>
      <c r="HS131" s="29"/>
      <c r="HT131" s="29"/>
      <c r="HU131" s="29"/>
      <c r="HV131" s="29"/>
      <c r="HW131" s="29"/>
      <c r="HX131" s="29"/>
      <c r="HY131" s="29"/>
      <c r="HZ131" s="29"/>
      <c r="IA131" s="29"/>
      <c r="IB131" s="29"/>
      <c r="IC131" s="29"/>
      <c r="ID131" s="29"/>
      <c r="IE131" s="29"/>
      <c r="IF131" s="29"/>
      <c r="IG131" s="29"/>
      <c r="IH131" s="29"/>
      <c r="II131" s="29"/>
      <c r="IJ131" s="29"/>
      <c r="IK131" s="29"/>
      <c r="IL131" s="29"/>
      <c r="IM131" s="29"/>
      <c r="IN131" s="29"/>
      <c r="IO131" s="29"/>
      <c r="IP131" s="29"/>
      <c r="IQ131" s="29"/>
      <c r="IR131" s="29"/>
      <c r="IS131" s="29"/>
      <c r="IT131" s="29"/>
      <c r="IU131" s="29"/>
      <c r="IV131" s="29"/>
      <c r="IW131" s="29"/>
      <c r="IX131" s="29"/>
      <c r="IY131" s="29"/>
      <c r="IZ131" s="29"/>
      <c r="JA131" s="29"/>
      <c r="JB131" s="29"/>
      <c r="JC131" s="29"/>
      <c r="JD131" s="29"/>
      <c r="JE131" s="29"/>
      <c r="JF131" s="29"/>
      <c r="JG131" s="29"/>
      <c r="JH131" s="29"/>
      <c r="JI131" s="29"/>
      <c r="JJ131" s="29"/>
      <c r="JK131" s="29"/>
      <c r="JL131" s="29"/>
      <c r="JM131" s="29"/>
      <c r="JN131" s="29"/>
      <c r="JO131" s="29"/>
      <c r="JP131" s="29"/>
      <c r="JQ131" s="29"/>
      <c r="JR131" s="29"/>
      <c r="JS131" s="29"/>
      <c r="JT131" s="29"/>
      <c r="JU131" s="29"/>
      <c r="JV131" s="29"/>
      <c r="JW131" s="29"/>
      <c r="JX131" s="29"/>
      <c r="JY131" s="29"/>
      <c r="JZ131" s="29"/>
      <c r="KA131" s="29"/>
      <c r="KB131" s="29"/>
      <c r="KC131" s="29"/>
      <c r="KD131" s="29"/>
      <c r="KE131" s="29"/>
      <c r="KF131" s="29"/>
      <c r="KG131" s="29"/>
      <c r="KH131" s="29"/>
      <c r="KI131" s="29"/>
      <c r="KJ131" s="29"/>
      <c r="KK131" s="29"/>
      <c r="KL131" s="29"/>
      <c r="KM131" s="29"/>
      <c r="KN131" s="29"/>
      <c r="KO131" s="29"/>
      <c r="KP131" s="29"/>
      <c r="KQ131" s="29"/>
      <c r="KR131" s="29"/>
      <c r="KS131" s="29"/>
      <c r="KT131" s="29"/>
      <c r="KU131" s="29"/>
      <c r="KV131" s="29"/>
      <c r="KW131" s="29"/>
      <c r="KX131" s="29"/>
      <c r="KY131" s="29"/>
      <c r="KZ131" s="29"/>
      <c r="LA131" s="29"/>
      <c r="LB131" s="29"/>
      <c r="LC131" s="29"/>
      <c r="LD131" s="29"/>
      <c r="LE131" s="29"/>
      <c r="LF131" s="29"/>
      <c r="LG131" s="29"/>
      <c r="LH131" s="29"/>
      <c r="LI131" s="29"/>
      <c r="LJ131" s="29"/>
      <c r="LK131" s="29"/>
      <c r="LL131" s="29"/>
      <c r="LM131" s="29"/>
      <c r="LN131" s="29"/>
      <c r="LO131" s="29"/>
      <c r="LP131" s="29"/>
      <c r="LQ131" s="29"/>
      <c r="LR131" s="29"/>
      <c r="LS131" s="29"/>
      <c r="LT131" s="29"/>
      <c r="LU131" s="29"/>
      <c r="LV131" s="29"/>
      <c r="LW131" s="29"/>
      <c r="LX131" s="29"/>
      <c r="LY131" s="29"/>
      <c r="LZ131" s="29"/>
      <c r="MA131" s="29"/>
      <c r="MB131" s="29"/>
      <c r="MC131" s="29"/>
      <c r="MD131" s="29"/>
      <c r="ME131" s="29"/>
      <c r="MF131" s="29"/>
      <c r="MG131" s="29"/>
      <c r="MH131" s="29"/>
      <c r="MI131" s="29"/>
      <c r="MJ131" s="29"/>
      <c r="MK131" s="29"/>
      <c r="ML131" s="29"/>
      <c r="MM131" s="29"/>
      <c r="MN131" s="29"/>
      <c r="MO131" s="29"/>
      <c r="MP131" s="29"/>
      <c r="MQ131" s="29"/>
      <c r="MR131" s="29"/>
      <c r="MS131" s="29"/>
      <c r="MT131" s="29"/>
      <c r="MU131" s="29"/>
      <c r="MV131" s="29"/>
      <c r="MW131" s="29"/>
      <c r="MX131" s="29"/>
      <c r="MY131" s="29"/>
      <c r="MZ131" s="29"/>
      <c r="NA131" s="29"/>
      <c r="NB131" s="29"/>
      <c r="NC131" s="29"/>
      <c r="ND131" s="29"/>
      <c r="NE131" s="29"/>
      <c r="NF131" s="29"/>
      <c r="NG131" s="29"/>
      <c r="NH131" s="29"/>
      <c r="NI131" s="29"/>
      <c r="NJ131" s="29"/>
      <c r="NK131" s="29"/>
      <c r="NL131" s="29"/>
      <c r="NM131" s="29"/>
      <c r="NN131" s="29"/>
      <c r="NO131" s="29"/>
      <c r="NP131" s="29"/>
      <c r="NQ131" s="29"/>
      <c r="NR131" s="29"/>
      <c r="NS131" s="29"/>
      <c r="NT131" s="29"/>
      <c r="NU131" s="29"/>
      <c r="NV131" s="29"/>
      <c r="NW131" s="29"/>
      <c r="NX131" s="29"/>
      <c r="NY131" s="29"/>
      <c r="NZ131" s="29"/>
      <c r="OA131" s="29"/>
      <c r="OB131" s="29"/>
      <c r="OC131" s="29"/>
      <c r="OD131" s="29"/>
      <c r="OE131" s="29"/>
      <c r="OF131" s="29"/>
      <c r="OG131" s="29"/>
      <c r="OH131" s="29"/>
      <c r="OI131" s="29"/>
      <c r="OJ131" s="29"/>
      <c r="OK131" s="29"/>
      <c r="OL131" s="29"/>
      <c r="OM131" s="29"/>
      <c r="ON131" s="29"/>
      <c r="OO131" s="29"/>
      <c r="OP131" s="29"/>
      <c r="OQ131" s="29"/>
      <c r="OR131" s="29"/>
      <c r="OS131" s="29"/>
      <c r="OT131" s="29"/>
      <c r="OU131" s="29"/>
      <c r="OV131" s="29"/>
      <c r="OW131" s="29"/>
      <c r="OX131" s="29"/>
      <c r="OY131" s="29"/>
      <c r="OZ131" s="29"/>
      <c r="PA131" s="29"/>
      <c r="PB131" s="29"/>
      <c r="PC131" s="29"/>
      <c r="PD131" s="29"/>
      <c r="PE131" s="29"/>
      <c r="PF131" s="29"/>
      <c r="PG131" s="29"/>
      <c r="PH131" s="29"/>
      <c r="PI131" s="29"/>
      <c r="PJ131" s="29"/>
      <c r="PK131" s="29"/>
      <c r="PL131" s="29"/>
      <c r="PM131" s="29"/>
      <c r="PN131" s="29"/>
      <c r="PO131" s="29"/>
      <c r="PP131" s="29"/>
      <c r="PQ131" s="29"/>
      <c r="PR131" s="29"/>
      <c r="PS131" s="29"/>
      <c r="PT131" s="29"/>
      <c r="PU131" s="29"/>
      <c r="PV131" s="29"/>
      <c r="PW131" s="29"/>
      <c r="PX131" s="29"/>
      <c r="PY131" s="29"/>
      <c r="PZ131" s="29"/>
      <c r="QA131" s="29"/>
      <c r="QB131" s="29"/>
      <c r="QC131" s="29"/>
      <c r="QD131" s="29"/>
      <c r="QE131" s="29"/>
      <c r="QF131" s="29"/>
      <c r="QG131" s="29"/>
      <c r="QH131" s="29"/>
      <c r="QI131" s="29"/>
      <c r="QJ131" s="29"/>
      <c r="QK131" s="29"/>
      <c r="QL131" s="29"/>
      <c r="QM131" s="29"/>
      <c r="QN131" s="29"/>
      <c r="QO131" s="29"/>
      <c r="QP131" s="29"/>
      <c r="QQ131" s="29"/>
      <c r="QR131" s="29"/>
      <c r="QS131" s="29"/>
      <c r="QT131" s="29"/>
      <c r="QU131" s="29"/>
      <c r="QV131" s="29"/>
      <c r="QW131" s="29"/>
      <c r="QX131" s="29"/>
      <c r="QY131" s="29"/>
      <c r="QZ131" s="29"/>
      <c r="RA131" s="29"/>
      <c r="RB131" s="29"/>
      <c r="RC131" s="29"/>
      <c r="RD131" s="29"/>
      <c r="RE131" s="29"/>
      <c r="RF131" s="29"/>
      <c r="RG131" s="29"/>
      <c r="RH131" s="29"/>
      <c r="RI131" s="29"/>
      <c r="RJ131" s="29"/>
      <c r="RK131" s="29"/>
      <c r="RL131" s="29"/>
      <c r="RM131" s="29"/>
      <c r="RN131" s="29"/>
      <c r="RO131" s="29"/>
      <c r="RP131" s="29"/>
      <c r="RQ131" s="29"/>
      <c r="RR131" s="29"/>
      <c r="RS131" s="29"/>
      <c r="RT131" s="29"/>
      <c r="RU131" s="29"/>
      <c r="RV131" s="29"/>
      <c r="RW131" s="29"/>
      <c r="RX131" s="29"/>
      <c r="RY131" s="29"/>
      <c r="RZ131" s="29"/>
      <c r="SA131" s="29"/>
      <c r="SB131" s="29"/>
      <c r="SC131" s="29"/>
      <c r="SD131" s="29"/>
      <c r="SE131" s="29"/>
      <c r="SF131" s="29"/>
      <c r="SG131" s="29"/>
      <c r="SH131" s="29"/>
      <c r="SI131" s="29"/>
      <c r="SJ131" s="29"/>
      <c r="SK131" s="29"/>
      <c r="SL131" s="29"/>
      <c r="SM131" s="29"/>
      <c r="SN131" s="29"/>
      <c r="SO131" s="29"/>
      <c r="SP131" s="29"/>
      <c r="SQ131" s="29"/>
      <c r="SR131" s="29"/>
      <c r="SS131" s="29"/>
      <c r="ST131" s="29"/>
      <c r="SU131" s="29"/>
      <c r="SV131" s="29"/>
      <c r="SW131" s="29"/>
      <c r="SX131" s="29"/>
      <c r="SY131" s="29"/>
      <c r="SZ131" s="29"/>
      <c r="TA131" s="29"/>
      <c r="TB131" s="29"/>
      <c r="TC131" s="29"/>
      <c r="TD131" s="29"/>
      <c r="TE131" s="29"/>
      <c r="TF131" s="29"/>
      <c r="TG131" s="29"/>
      <c r="TH131" s="29"/>
      <c r="TI131" s="29"/>
      <c r="TJ131" s="29"/>
      <c r="TK131" s="29"/>
      <c r="TL131" s="29"/>
      <c r="TM131" s="29"/>
      <c r="TN131" s="29"/>
      <c r="TO131" s="29"/>
      <c r="TP131" s="29"/>
      <c r="TQ131" s="29"/>
      <c r="TR131" s="29"/>
      <c r="TS131" s="29"/>
      <c r="TT131" s="29"/>
      <c r="TU131" s="29"/>
      <c r="TV131" s="29"/>
      <c r="TW131" s="29"/>
      <c r="TX131" s="29"/>
      <c r="TY131" s="29"/>
      <c r="TZ131" s="29"/>
      <c r="UA131" s="29"/>
      <c r="UB131" s="29"/>
      <c r="UC131" s="29"/>
      <c r="UD131" s="29"/>
      <c r="UE131" s="29"/>
      <c r="UF131" s="29"/>
      <c r="UG131" s="29"/>
      <c r="UH131" s="29"/>
      <c r="UI131" s="29"/>
      <c r="UJ131" s="29"/>
      <c r="UK131" s="29"/>
      <c r="UL131" s="29"/>
      <c r="UM131" s="29"/>
      <c r="UN131" s="29"/>
      <c r="UO131" s="29"/>
      <c r="UP131" s="29"/>
      <c r="UQ131" s="29"/>
      <c r="UR131" s="29"/>
      <c r="US131" s="29"/>
      <c r="UT131" s="29"/>
      <c r="UU131" s="29"/>
      <c r="UV131" s="29"/>
      <c r="UW131" s="29"/>
      <c r="UX131" s="29"/>
      <c r="UY131" s="29"/>
      <c r="UZ131" s="29"/>
      <c r="VA131" s="29"/>
      <c r="VB131" s="29"/>
      <c r="VC131" s="29"/>
      <c r="VD131" s="29"/>
      <c r="VE131" s="29"/>
      <c r="VF131" s="29"/>
      <c r="VG131" s="29"/>
      <c r="VH131" s="29"/>
      <c r="VI131" s="29"/>
      <c r="VJ131" s="29"/>
      <c r="VK131" s="29"/>
      <c r="VL131" s="29"/>
      <c r="VM131" s="29"/>
      <c r="VN131" s="29"/>
      <c r="VO131" s="29"/>
      <c r="VP131" s="29"/>
      <c r="VQ131" s="29"/>
      <c r="VR131" s="29"/>
      <c r="VS131" s="29"/>
      <c r="VT131" s="29"/>
      <c r="VU131" s="29"/>
      <c r="VV131" s="29"/>
      <c r="VW131" s="29"/>
      <c r="VX131" s="29"/>
      <c r="VY131" s="29"/>
      <c r="VZ131" s="29"/>
      <c r="WA131" s="29"/>
      <c r="WB131" s="29"/>
      <c r="WC131" s="29"/>
      <c r="WD131" s="29"/>
      <c r="WE131" s="29"/>
      <c r="WF131" s="29"/>
      <c r="WG131" s="29"/>
      <c r="WH131" s="29"/>
      <c r="WI131" s="29"/>
      <c r="WJ131" s="29"/>
      <c r="WK131" s="29"/>
      <c r="WL131" s="29"/>
      <c r="WM131" s="29"/>
      <c r="WN131" s="29"/>
      <c r="WO131" s="29"/>
      <c r="WP131" s="29"/>
      <c r="WQ131" s="29"/>
      <c r="WR131" s="29"/>
      <c r="WS131" s="29"/>
      <c r="WT131" s="29"/>
      <c r="WU131" s="29"/>
      <c r="WV131" s="29"/>
      <c r="WW131" s="29"/>
      <c r="WX131" s="29"/>
      <c r="WY131" s="29"/>
      <c r="WZ131" s="29"/>
      <c r="XA131" s="29"/>
      <c r="XB131" s="29"/>
      <c r="XC131" s="29"/>
      <c r="XD131" s="29"/>
      <c r="XE131" s="29"/>
      <c r="XF131" s="29"/>
      <c r="XG131" s="29"/>
      <c r="XH131" s="29"/>
      <c r="XI131" s="29"/>
      <c r="XJ131" s="29"/>
      <c r="XK131" s="29"/>
      <c r="XL131" s="29"/>
      <c r="XM131" s="29"/>
      <c r="XN131" s="29"/>
      <c r="XO131" s="29"/>
      <c r="XP131" s="29"/>
      <c r="XQ131" s="29"/>
      <c r="XR131" s="29"/>
      <c r="XS131" s="29"/>
      <c r="XT131" s="29"/>
      <c r="XU131" s="29"/>
      <c r="XV131" s="29"/>
      <c r="XW131" s="29"/>
      <c r="XX131" s="29"/>
      <c r="XY131" s="29"/>
      <c r="XZ131" s="29"/>
      <c r="YA131" s="29"/>
      <c r="YB131" s="29"/>
      <c r="YC131" s="29"/>
      <c r="YD131" s="29"/>
      <c r="YE131" s="29"/>
      <c r="YF131" s="29"/>
      <c r="YG131" s="29"/>
      <c r="YH131" s="29"/>
      <c r="YI131" s="29"/>
      <c r="YJ131" s="29"/>
      <c r="YK131" s="29"/>
      <c r="YL131" s="29"/>
      <c r="YM131" s="29"/>
      <c r="YN131" s="29"/>
      <c r="YO131" s="29"/>
      <c r="YP131" s="29"/>
      <c r="YQ131" s="29"/>
      <c r="YR131" s="29"/>
      <c r="YS131" s="29"/>
      <c r="YT131" s="29"/>
      <c r="YU131" s="29"/>
      <c r="YV131" s="29"/>
      <c r="YW131" s="29"/>
      <c r="YX131" s="29"/>
      <c r="YY131" s="29"/>
      <c r="YZ131" s="29"/>
      <c r="ZA131" s="29"/>
      <c r="ZB131" s="29"/>
      <c r="ZC131" s="29"/>
      <c r="ZD131" s="29"/>
      <c r="ZE131" s="29"/>
      <c r="ZF131" s="29"/>
      <c r="ZG131" s="29"/>
      <c r="ZH131" s="29"/>
      <c r="ZI131" s="29"/>
      <c r="ZJ131" s="29"/>
      <c r="ZK131" s="29"/>
      <c r="ZL131" s="29"/>
      <c r="ZM131" s="29"/>
      <c r="ZN131" s="29"/>
      <c r="ZO131" s="29"/>
      <c r="ZP131" s="29"/>
      <c r="ZQ131" s="29"/>
      <c r="ZR131" s="29"/>
      <c r="ZS131" s="29"/>
      <c r="ZT131" s="29"/>
      <c r="ZU131" s="29"/>
      <c r="ZV131" s="29"/>
      <c r="ZW131" s="29"/>
      <c r="ZX131" s="29"/>
      <c r="ZY131" s="29"/>
      <c r="ZZ131" s="29"/>
      <c r="AAA131" s="29"/>
      <c r="AAB131" s="29"/>
      <c r="AAC131" s="29"/>
      <c r="AAD131" s="29"/>
      <c r="AAE131" s="29"/>
      <c r="AAF131" s="29"/>
      <c r="AAG131" s="29"/>
      <c r="AAH131" s="29"/>
      <c r="AAI131" s="29"/>
      <c r="AAJ131" s="29"/>
      <c r="AAK131" s="29"/>
      <c r="AAL131" s="29"/>
      <c r="AAM131" s="29"/>
      <c r="AAN131" s="29"/>
      <c r="AAO131" s="29"/>
      <c r="AAP131" s="29"/>
      <c r="AAQ131" s="29"/>
      <c r="AAR131" s="29"/>
      <c r="AAS131" s="29"/>
      <c r="AAT131" s="29"/>
      <c r="AAU131" s="29"/>
      <c r="AAV131" s="29"/>
      <c r="AAW131" s="29"/>
      <c r="AAX131" s="29"/>
      <c r="AAY131" s="29"/>
      <c r="AAZ131" s="29"/>
      <c r="ABA131" s="29"/>
      <c r="ABB131" s="29"/>
      <c r="ABC131" s="29"/>
      <c r="ABD131" s="29"/>
      <c r="ABE131" s="29"/>
      <c r="ABF131" s="29"/>
      <c r="ABG131" s="29"/>
      <c r="ABH131" s="29"/>
      <c r="ABI131" s="29"/>
      <c r="ABJ131" s="29"/>
      <c r="ABK131" s="29"/>
      <c r="ABL131" s="29"/>
      <c r="ABM131" s="29"/>
      <c r="ABN131" s="29"/>
      <c r="ABO131" s="29"/>
      <c r="ABP131" s="29"/>
      <c r="ABQ131" s="29"/>
      <c r="ABR131" s="29"/>
      <c r="ABS131" s="29"/>
      <c r="ABT131" s="29"/>
      <c r="ABU131" s="29"/>
      <c r="ABV131" s="29"/>
      <c r="ABW131" s="29"/>
      <c r="ABX131" s="29"/>
      <c r="ABY131" s="29"/>
      <c r="ABZ131" s="29"/>
      <c r="ACA131" s="29"/>
      <c r="ACB131" s="29"/>
      <c r="ACC131" s="29"/>
      <c r="ACD131" s="29"/>
      <c r="ACE131" s="29"/>
      <c r="ACF131" s="29"/>
      <c r="ACG131" s="29"/>
      <c r="ACH131" s="29"/>
      <c r="ACI131" s="29"/>
      <c r="ACJ131" s="29"/>
      <c r="ACK131" s="29"/>
      <c r="ACL131" s="29"/>
      <c r="ACM131" s="29"/>
      <c r="ACN131" s="29"/>
      <c r="ACO131" s="29"/>
      <c r="ACP131" s="29"/>
      <c r="ACQ131" s="29"/>
      <c r="ACR131" s="29"/>
      <c r="ACS131" s="29"/>
      <c r="ACT131" s="29"/>
      <c r="ACU131" s="29"/>
      <c r="ACV131" s="29"/>
      <c r="ACW131" s="29"/>
      <c r="ACX131" s="29"/>
      <c r="ACY131" s="29"/>
      <c r="ACZ131" s="29"/>
      <c r="ADA131" s="29"/>
      <c r="ADB131" s="29"/>
      <c r="ADC131" s="29"/>
      <c r="ADD131" s="29"/>
      <c r="ADE131" s="29"/>
      <c r="ADF131" s="29"/>
      <c r="ADG131" s="29"/>
      <c r="ADH131" s="29"/>
      <c r="ADI131" s="29"/>
      <c r="ADJ131" s="29"/>
      <c r="ADK131" s="29"/>
      <c r="ADL131" s="29"/>
      <c r="ADM131" s="29"/>
      <c r="ADN131" s="29"/>
      <c r="ADO131" s="29"/>
      <c r="ADP131" s="29"/>
      <c r="ADQ131" s="29"/>
      <c r="ADR131" s="29"/>
      <c r="ADS131" s="29"/>
      <c r="ADT131" s="29"/>
      <c r="ADU131" s="29"/>
      <c r="ADV131" s="29"/>
      <c r="ADW131" s="29"/>
      <c r="ADX131" s="29"/>
      <c r="ADY131" s="29"/>
      <c r="ADZ131" s="29"/>
      <c r="AEA131" s="29"/>
      <c r="AEB131" s="29"/>
      <c r="AEC131" s="29"/>
      <c r="AED131" s="29"/>
      <c r="AEE131" s="29"/>
      <c r="AEF131" s="29"/>
      <c r="AEG131" s="29"/>
      <c r="AEH131" s="29"/>
      <c r="AEI131" s="29"/>
      <c r="AEJ131" s="29"/>
      <c r="AEK131" s="29"/>
      <c r="AEL131" s="29"/>
      <c r="AEM131" s="29"/>
      <c r="AEN131" s="29"/>
      <c r="AEO131" s="29"/>
      <c r="AEP131" s="29"/>
      <c r="AEQ131" s="29"/>
      <c r="AER131" s="29"/>
      <c r="AES131" s="29"/>
      <c r="AET131" s="29"/>
      <c r="AEU131" s="29"/>
      <c r="AEV131" s="29"/>
      <c r="AEW131" s="29"/>
      <c r="AEX131" s="29"/>
      <c r="AEY131" s="29"/>
      <c r="AEZ131" s="29"/>
      <c r="AFA131" s="29"/>
      <c r="AFB131" s="29"/>
      <c r="AFC131" s="29"/>
      <c r="AFD131" s="29"/>
      <c r="AFE131" s="29"/>
      <c r="AFF131" s="29"/>
      <c r="AFG131" s="29"/>
      <c r="AFH131" s="29"/>
      <c r="AFI131" s="29"/>
      <c r="AFJ131" s="29"/>
      <c r="AFK131" s="29"/>
      <c r="AFL131" s="29"/>
      <c r="AFM131" s="29"/>
      <c r="AFN131" s="29"/>
      <c r="AFO131" s="29"/>
      <c r="AFP131" s="29"/>
      <c r="AFQ131" s="29"/>
      <c r="AFR131" s="29"/>
      <c r="AFS131" s="29"/>
      <c r="AFT131" s="29"/>
      <c r="AFU131" s="29"/>
      <c r="AFV131" s="29"/>
      <c r="AFW131" s="29"/>
      <c r="AFX131" s="29"/>
      <c r="AFY131" s="29"/>
      <c r="AFZ131" s="29"/>
      <c r="AGA131" s="29"/>
      <c r="AGB131" s="29"/>
      <c r="AGC131" s="29"/>
      <c r="AGD131" s="29"/>
      <c r="AGE131" s="29"/>
      <c r="AGF131" s="29"/>
      <c r="AGG131" s="29"/>
      <c r="AGH131" s="29"/>
      <c r="AGI131" s="29"/>
      <c r="AGJ131" s="29"/>
      <c r="AGK131" s="29"/>
      <c r="AGL131" s="29"/>
      <c r="AGM131" s="29"/>
      <c r="AGN131" s="29"/>
      <c r="AGO131" s="29"/>
      <c r="AGP131" s="29"/>
      <c r="AGQ131" s="29"/>
      <c r="AGR131" s="29"/>
      <c r="AGS131" s="29"/>
      <c r="AGT131" s="29"/>
      <c r="AGU131" s="29"/>
      <c r="AGV131" s="29"/>
      <c r="AGW131" s="29"/>
      <c r="AGX131" s="29"/>
      <c r="AGY131" s="29"/>
      <c r="AGZ131" s="29"/>
      <c r="AHA131" s="29"/>
      <c r="AHB131" s="29"/>
      <c r="AHC131" s="29"/>
      <c r="AHD131" s="29"/>
      <c r="AHE131" s="29"/>
      <c r="AHF131" s="29"/>
      <c r="AHG131" s="29"/>
      <c r="AHH131" s="29"/>
      <c r="AHI131" s="29"/>
      <c r="AHJ131" s="29"/>
      <c r="AHK131" s="29"/>
      <c r="AHL131" s="29"/>
      <c r="AHM131" s="29"/>
      <c r="AHN131" s="29"/>
      <c r="AHO131" s="29"/>
      <c r="AHP131" s="29"/>
      <c r="AHQ131" s="29"/>
      <c r="AHR131" s="29"/>
      <c r="AHS131" s="29"/>
      <c r="AHT131" s="29"/>
      <c r="AHU131" s="29"/>
      <c r="AHV131" s="29"/>
      <c r="AHW131" s="29"/>
      <c r="AHX131" s="29"/>
      <c r="AHY131" s="29"/>
      <c r="AHZ131" s="29"/>
      <c r="AIA131" s="29"/>
      <c r="AIB131" s="29"/>
      <c r="AIC131" s="29"/>
      <c r="AID131" s="29"/>
      <c r="AIE131" s="29"/>
      <c r="AIF131" s="29"/>
      <c r="AIG131" s="29"/>
      <c r="AIH131" s="29"/>
      <c r="AII131" s="29"/>
      <c r="AIJ131" s="29"/>
      <c r="AIK131" s="29"/>
      <c r="AIL131" s="29"/>
      <c r="AIM131" s="29"/>
      <c r="AIN131" s="29"/>
      <c r="AIO131" s="29"/>
      <c r="AIP131" s="29"/>
      <c r="AIQ131" s="29"/>
      <c r="AIR131" s="29"/>
      <c r="AIS131" s="29"/>
      <c r="AIT131" s="29"/>
      <c r="AIU131" s="29"/>
      <c r="AIV131" s="29"/>
      <c r="AIW131" s="29"/>
      <c r="AIX131" s="29"/>
      <c r="AIY131" s="29"/>
      <c r="AIZ131" s="29"/>
      <c r="AJA131" s="29"/>
      <c r="AJB131" s="29"/>
      <c r="AJC131" s="29"/>
      <c r="AJD131" s="29"/>
      <c r="AJE131" s="29"/>
      <c r="AJF131" s="29"/>
      <c r="AJG131" s="29"/>
      <c r="AJH131" s="29"/>
      <c r="AJI131" s="29"/>
      <c r="AJJ131" s="29"/>
      <c r="AJK131" s="29"/>
      <c r="AJL131" s="29"/>
      <c r="AJM131" s="29"/>
      <c r="AJN131" s="29"/>
      <c r="AJO131" s="29"/>
      <c r="AJP131" s="29"/>
      <c r="AJQ131" s="29"/>
      <c r="AJR131" s="29"/>
      <c r="AJS131" s="29"/>
      <c r="AJT131" s="29"/>
      <c r="AJU131" s="29"/>
      <c r="AJV131" s="29"/>
      <c r="AJW131" s="29"/>
      <c r="AJX131" s="29"/>
      <c r="AJY131" s="29"/>
      <c r="AJZ131" s="29"/>
      <c r="AKA131" s="29"/>
      <c r="AKB131" s="29"/>
      <c r="AKC131" s="29"/>
      <c r="AKD131" s="29"/>
      <c r="AKE131" s="29"/>
      <c r="AKF131" s="29"/>
      <c r="AKG131" s="29"/>
      <c r="AKH131" s="29"/>
      <c r="AKI131" s="29"/>
      <c r="AKJ131" s="29"/>
      <c r="AKK131" s="29"/>
      <c r="AKL131" s="29"/>
      <c r="AKM131" s="29"/>
      <c r="AKN131" s="29"/>
      <c r="AKO131" s="29"/>
      <c r="AKP131" s="29"/>
      <c r="AKQ131" s="29"/>
      <c r="AKR131" s="29"/>
      <c r="AKS131" s="29"/>
      <c r="AKT131" s="29"/>
      <c r="AKU131" s="29"/>
      <c r="AKV131" s="29"/>
      <c r="AKW131" s="29"/>
      <c r="AKX131" s="29"/>
      <c r="AKY131" s="29"/>
      <c r="AKZ131" s="29"/>
      <c r="ALA131" s="29"/>
      <c r="ALB131" s="29"/>
      <c r="ALC131" s="29"/>
      <c r="ALD131" s="29"/>
      <c r="ALE131" s="29"/>
      <c r="ALF131" s="29"/>
      <c r="ALG131" s="29"/>
      <c r="ALH131" s="29"/>
      <c r="ALI131" s="29"/>
      <c r="ALJ131" s="29"/>
      <c r="ALK131" s="29"/>
      <c r="ALL131" s="29"/>
      <c r="ALM131" s="29"/>
      <c r="ALN131" s="29"/>
      <c r="ALO131" s="29"/>
      <c r="ALP131" s="29"/>
      <c r="ALQ131" s="29"/>
      <c r="ALR131" s="29"/>
      <c r="ALS131" s="29"/>
      <c r="ALT131" s="29"/>
      <c r="ALU131" s="29"/>
      <c r="ALV131" s="29"/>
      <c r="ALW131" s="29"/>
      <c r="ALX131" s="29"/>
      <c r="ALY131" s="29"/>
      <c r="ALZ131" s="29"/>
      <c r="AMA131" s="29"/>
      <c r="AMB131" s="29"/>
      <c r="AMC131" s="29"/>
      <c r="AMD131" s="29"/>
      <c r="AME131" s="29"/>
      <c r="AMF131" s="29"/>
      <c r="AMG131" s="29"/>
      <c r="AMH131" s="29"/>
      <c r="AMI131" s="29"/>
      <c r="AMJ131" s="29"/>
      <c r="AMK131" s="29"/>
    </row>
    <row r="132" spans="1:1025" s="30" customFormat="1" ht="40.5" customHeight="1">
      <c r="A132" s="287" t="s">
        <v>136</v>
      </c>
      <c r="B132" s="288"/>
      <c r="C132" s="288"/>
      <c r="D132" s="288"/>
      <c r="E132" s="288"/>
      <c r="F132" s="289"/>
      <c r="G132" s="194">
        <f>SUM(G34+G83+G94+G119+G126+G131)</f>
        <v>6434.4841666666662</v>
      </c>
      <c r="H132" s="50"/>
      <c r="I132" s="29"/>
      <c r="J132" s="12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  <c r="FF132" s="29"/>
      <c r="FG132" s="29"/>
      <c r="FH132" s="29"/>
      <c r="FI132" s="29"/>
      <c r="FJ132" s="29"/>
      <c r="FK132" s="29"/>
      <c r="FL132" s="29"/>
      <c r="FM132" s="29"/>
      <c r="FN132" s="29"/>
      <c r="FO132" s="29"/>
      <c r="FP132" s="29"/>
      <c r="FQ132" s="29"/>
      <c r="FR132" s="29"/>
      <c r="FS132" s="29"/>
      <c r="FT132" s="29"/>
      <c r="FU132" s="29"/>
      <c r="FV132" s="29"/>
      <c r="FW132" s="29"/>
      <c r="FX132" s="29"/>
      <c r="FY132" s="29"/>
      <c r="FZ132" s="29"/>
      <c r="GA132" s="29"/>
      <c r="GB132" s="29"/>
      <c r="GC132" s="29"/>
      <c r="GD132" s="29"/>
      <c r="GE132" s="29"/>
      <c r="GF132" s="29"/>
      <c r="GG132" s="29"/>
      <c r="GH132" s="29"/>
      <c r="GI132" s="29"/>
      <c r="GJ132" s="29"/>
      <c r="GK132" s="29"/>
      <c r="GL132" s="29"/>
      <c r="GM132" s="29"/>
      <c r="GN132" s="29"/>
      <c r="GO132" s="29"/>
      <c r="GP132" s="29"/>
      <c r="GQ132" s="29"/>
      <c r="GR132" s="29"/>
      <c r="GS132" s="29"/>
      <c r="GT132" s="29"/>
      <c r="GU132" s="29"/>
      <c r="GV132" s="29"/>
      <c r="GW132" s="29"/>
      <c r="GX132" s="29"/>
      <c r="GY132" s="29"/>
      <c r="GZ132" s="29"/>
      <c r="HA132" s="29"/>
      <c r="HB132" s="29"/>
      <c r="HC132" s="29"/>
      <c r="HD132" s="29"/>
      <c r="HE132" s="29"/>
      <c r="HF132" s="29"/>
      <c r="HG132" s="29"/>
      <c r="HH132" s="29"/>
      <c r="HI132" s="29"/>
      <c r="HJ132" s="29"/>
      <c r="HK132" s="29"/>
      <c r="HL132" s="29"/>
      <c r="HM132" s="29"/>
      <c r="HN132" s="29"/>
      <c r="HO132" s="29"/>
      <c r="HP132" s="29"/>
      <c r="HQ132" s="29"/>
      <c r="HR132" s="29"/>
      <c r="HS132" s="29"/>
      <c r="HT132" s="29"/>
      <c r="HU132" s="29"/>
      <c r="HV132" s="29"/>
      <c r="HW132" s="29"/>
      <c r="HX132" s="29"/>
      <c r="HY132" s="29"/>
      <c r="HZ132" s="29"/>
      <c r="IA132" s="29"/>
      <c r="IB132" s="29"/>
      <c r="IC132" s="29"/>
      <c r="ID132" s="29"/>
      <c r="IE132" s="29"/>
      <c r="IF132" s="29"/>
      <c r="IG132" s="29"/>
      <c r="IH132" s="29"/>
      <c r="II132" s="29"/>
      <c r="IJ132" s="29"/>
      <c r="IK132" s="29"/>
      <c r="IL132" s="29"/>
      <c r="IM132" s="29"/>
      <c r="IN132" s="29"/>
      <c r="IO132" s="29"/>
      <c r="IP132" s="29"/>
      <c r="IQ132" s="29"/>
      <c r="IR132" s="29"/>
      <c r="IS132" s="29"/>
      <c r="IT132" s="29"/>
      <c r="IU132" s="29"/>
      <c r="IV132" s="29"/>
      <c r="IW132" s="29"/>
      <c r="IX132" s="29"/>
      <c r="IY132" s="29"/>
      <c r="IZ132" s="29"/>
      <c r="JA132" s="29"/>
      <c r="JB132" s="29"/>
      <c r="JC132" s="29"/>
      <c r="JD132" s="29"/>
      <c r="JE132" s="29"/>
      <c r="JF132" s="29"/>
      <c r="JG132" s="29"/>
      <c r="JH132" s="29"/>
      <c r="JI132" s="29"/>
      <c r="JJ132" s="29"/>
      <c r="JK132" s="29"/>
      <c r="JL132" s="29"/>
      <c r="JM132" s="29"/>
      <c r="JN132" s="29"/>
      <c r="JO132" s="29"/>
      <c r="JP132" s="29"/>
      <c r="JQ132" s="29"/>
      <c r="JR132" s="29"/>
      <c r="JS132" s="29"/>
      <c r="JT132" s="29"/>
      <c r="JU132" s="29"/>
      <c r="JV132" s="29"/>
      <c r="JW132" s="29"/>
      <c r="JX132" s="29"/>
      <c r="JY132" s="29"/>
      <c r="JZ132" s="29"/>
      <c r="KA132" s="29"/>
      <c r="KB132" s="29"/>
      <c r="KC132" s="29"/>
      <c r="KD132" s="29"/>
      <c r="KE132" s="29"/>
      <c r="KF132" s="29"/>
      <c r="KG132" s="29"/>
      <c r="KH132" s="29"/>
      <c r="KI132" s="29"/>
      <c r="KJ132" s="29"/>
      <c r="KK132" s="29"/>
      <c r="KL132" s="29"/>
      <c r="KM132" s="29"/>
      <c r="KN132" s="29"/>
      <c r="KO132" s="29"/>
      <c r="KP132" s="29"/>
      <c r="KQ132" s="29"/>
      <c r="KR132" s="29"/>
      <c r="KS132" s="29"/>
      <c r="KT132" s="29"/>
      <c r="KU132" s="29"/>
      <c r="KV132" s="29"/>
      <c r="KW132" s="29"/>
      <c r="KX132" s="29"/>
      <c r="KY132" s="29"/>
      <c r="KZ132" s="29"/>
      <c r="LA132" s="29"/>
      <c r="LB132" s="29"/>
      <c r="LC132" s="29"/>
      <c r="LD132" s="29"/>
      <c r="LE132" s="29"/>
      <c r="LF132" s="29"/>
      <c r="LG132" s="29"/>
      <c r="LH132" s="29"/>
      <c r="LI132" s="29"/>
      <c r="LJ132" s="29"/>
      <c r="LK132" s="29"/>
      <c r="LL132" s="29"/>
      <c r="LM132" s="29"/>
      <c r="LN132" s="29"/>
      <c r="LO132" s="29"/>
      <c r="LP132" s="29"/>
      <c r="LQ132" s="29"/>
      <c r="LR132" s="29"/>
      <c r="LS132" s="29"/>
      <c r="LT132" s="29"/>
      <c r="LU132" s="29"/>
      <c r="LV132" s="29"/>
      <c r="LW132" s="29"/>
      <c r="LX132" s="29"/>
      <c r="LY132" s="29"/>
      <c r="LZ132" s="29"/>
      <c r="MA132" s="29"/>
      <c r="MB132" s="29"/>
      <c r="MC132" s="29"/>
      <c r="MD132" s="29"/>
      <c r="ME132" s="29"/>
      <c r="MF132" s="29"/>
      <c r="MG132" s="29"/>
      <c r="MH132" s="29"/>
      <c r="MI132" s="29"/>
      <c r="MJ132" s="29"/>
      <c r="MK132" s="29"/>
      <c r="ML132" s="29"/>
      <c r="MM132" s="29"/>
      <c r="MN132" s="29"/>
      <c r="MO132" s="29"/>
      <c r="MP132" s="29"/>
      <c r="MQ132" s="29"/>
      <c r="MR132" s="29"/>
      <c r="MS132" s="29"/>
      <c r="MT132" s="29"/>
      <c r="MU132" s="29"/>
      <c r="MV132" s="29"/>
      <c r="MW132" s="29"/>
      <c r="MX132" s="29"/>
      <c r="MY132" s="29"/>
      <c r="MZ132" s="29"/>
      <c r="NA132" s="29"/>
      <c r="NB132" s="29"/>
      <c r="NC132" s="29"/>
      <c r="ND132" s="29"/>
      <c r="NE132" s="29"/>
      <c r="NF132" s="29"/>
      <c r="NG132" s="29"/>
      <c r="NH132" s="29"/>
      <c r="NI132" s="29"/>
      <c r="NJ132" s="29"/>
      <c r="NK132" s="29"/>
      <c r="NL132" s="29"/>
      <c r="NM132" s="29"/>
      <c r="NN132" s="29"/>
      <c r="NO132" s="29"/>
      <c r="NP132" s="29"/>
      <c r="NQ132" s="29"/>
      <c r="NR132" s="29"/>
      <c r="NS132" s="29"/>
      <c r="NT132" s="29"/>
      <c r="NU132" s="29"/>
      <c r="NV132" s="29"/>
      <c r="NW132" s="29"/>
      <c r="NX132" s="29"/>
      <c r="NY132" s="29"/>
      <c r="NZ132" s="29"/>
      <c r="OA132" s="29"/>
      <c r="OB132" s="29"/>
      <c r="OC132" s="29"/>
      <c r="OD132" s="29"/>
      <c r="OE132" s="29"/>
      <c r="OF132" s="29"/>
      <c r="OG132" s="29"/>
      <c r="OH132" s="29"/>
      <c r="OI132" s="29"/>
      <c r="OJ132" s="29"/>
      <c r="OK132" s="29"/>
      <c r="OL132" s="29"/>
      <c r="OM132" s="29"/>
      <c r="ON132" s="29"/>
      <c r="OO132" s="29"/>
      <c r="OP132" s="29"/>
      <c r="OQ132" s="29"/>
      <c r="OR132" s="29"/>
      <c r="OS132" s="29"/>
      <c r="OT132" s="29"/>
      <c r="OU132" s="29"/>
      <c r="OV132" s="29"/>
      <c r="OW132" s="29"/>
      <c r="OX132" s="29"/>
      <c r="OY132" s="29"/>
      <c r="OZ132" s="29"/>
      <c r="PA132" s="29"/>
      <c r="PB132" s="29"/>
      <c r="PC132" s="29"/>
      <c r="PD132" s="29"/>
      <c r="PE132" s="29"/>
      <c r="PF132" s="29"/>
      <c r="PG132" s="29"/>
      <c r="PH132" s="29"/>
      <c r="PI132" s="29"/>
      <c r="PJ132" s="29"/>
      <c r="PK132" s="29"/>
      <c r="PL132" s="29"/>
      <c r="PM132" s="29"/>
      <c r="PN132" s="29"/>
      <c r="PO132" s="29"/>
      <c r="PP132" s="29"/>
      <c r="PQ132" s="29"/>
      <c r="PR132" s="29"/>
      <c r="PS132" s="29"/>
      <c r="PT132" s="29"/>
      <c r="PU132" s="29"/>
      <c r="PV132" s="29"/>
      <c r="PW132" s="29"/>
      <c r="PX132" s="29"/>
      <c r="PY132" s="29"/>
      <c r="PZ132" s="29"/>
      <c r="QA132" s="29"/>
      <c r="QB132" s="29"/>
      <c r="QC132" s="29"/>
      <c r="QD132" s="29"/>
      <c r="QE132" s="29"/>
      <c r="QF132" s="29"/>
      <c r="QG132" s="29"/>
      <c r="QH132" s="29"/>
      <c r="QI132" s="29"/>
      <c r="QJ132" s="29"/>
      <c r="QK132" s="29"/>
      <c r="QL132" s="29"/>
      <c r="QM132" s="29"/>
      <c r="QN132" s="29"/>
      <c r="QO132" s="29"/>
      <c r="QP132" s="29"/>
      <c r="QQ132" s="29"/>
      <c r="QR132" s="29"/>
      <c r="QS132" s="29"/>
      <c r="QT132" s="29"/>
      <c r="QU132" s="29"/>
      <c r="QV132" s="29"/>
      <c r="QW132" s="29"/>
      <c r="QX132" s="29"/>
      <c r="QY132" s="29"/>
      <c r="QZ132" s="29"/>
      <c r="RA132" s="29"/>
      <c r="RB132" s="29"/>
      <c r="RC132" s="29"/>
      <c r="RD132" s="29"/>
      <c r="RE132" s="29"/>
      <c r="RF132" s="29"/>
      <c r="RG132" s="29"/>
      <c r="RH132" s="29"/>
      <c r="RI132" s="29"/>
      <c r="RJ132" s="29"/>
      <c r="RK132" s="29"/>
      <c r="RL132" s="29"/>
      <c r="RM132" s="29"/>
      <c r="RN132" s="29"/>
      <c r="RO132" s="29"/>
      <c r="RP132" s="29"/>
      <c r="RQ132" s="29"/>
      <c r="RR132" s="29"/>
      <c r="RS132" s="29"/>
      <c r="RT132" s="29"/>
      <c r="RU132" s="29"/>
      <c r="RV132" s="29"/>
      <c r="RW132" s="29"/>
      <c r="RX132" s="29"/>
      <c r="RY132" s="29"/>
      <c r="RZ132" s="29"/>
      <c r="SA132" s="29"/>
      <c r="SB132" s="29"/>
      <c r="SC132" s="29"/>
      <c r="SD132" s="29"/>
      <c r="SE132" s="29"/>
      <c r="SF132" s="29"/>
      <c r="SG132" s="29"/>
      <c r="SH132" s="29"/>
      <c r="SI132" s="29"/>
      <c r="SJ132" s="29"/>
      <c r="SK132" s="29"/>
      <c r="SL132" s="29"/>
      <c r="SM132" s="29"/>
      <c r="SN132" s="29"/>
      <c r="SO132" s="29"/>
      <c r="SP132" s="29"/>
      <c r="SQ132" s="29"/>
      <c r="SR132" s="29"/>
      <c r="SS132" s="29"/>
      <c r="ST132" s="29"/>
      <c r="SU132" s="29"/>
      <c r="SV132" s="29"/>
      <c r="SW132" s="29"/>
      <c r="SX132" s="29"/>
      <c r="SY132" s="29"/>
      <c r="SZ132" s="29"/>
      <c r="TA132" s="29"/>
      <c r="TB132" s="29"/>
      <c r="TC132" s="29"/>
      <c r="TD132" s="29"/>
      <c r="TE132" s="29"/>
      <c r="TF132" s="29"/>
      <c r="TG132" s="29"/>
      <c r="TH132" s="29"/>
      <c r="TI132" s="29"/>
      <c r="TJ132" s="29"/>
      <c r="TK132" s="29"/>
      <c r="TL132" s="29"/>
      <c r="TM132" s="29"/>
      <c r="TN132" s="29"/>
      <c r="TO132" s="29"/>
      <c r="TP132" s="29"/>
      <c r="TQ132" s="29"/>
      <c r="TR132" s="29"/>
      <c r="TS132" s="29"/>
      <c r="TT132" s="29"/>
      <c r="TU132" s="29"/>
      <c r="TV132" s="29"/>
      <c r="TW132" s="29"/>
      <c r="TX132" s="29"/>
      <c r="TY132" s="29"/>
      <c r="TZ132" s="29"/>
      <c r="UA132" s="29"/>
      <c r="UB132" s="29"/>
      <c r="UC132" s="29"/>
      <c r="UD132" s="29"/>
      <c r="UE132" s="29"/>
      <c r="UF132" s="29"/>
      <c r="UG132" s="29"/>
      <c r="UH132" s="29"/>
      <c r="UI132" s="29"/>
      <c r="UJ132" s="29"/>
      <c r="UK132" s="29"/>
      <c r="UL132" s="29"/>
      <c r="UM132" s="29"/>
      <c r="UN132" s="29"/>
      <c r="UO132" s="29"/>
      <c r="UP132" s="29"/>
      <c r="UQ132" s="29"/>
      <c r="UR132" s="29"/>
      <c r="US132" s="29"/>
      <c r="UT132" s="29"/>
      <c r="UU132" s="29"/>
      <c r="UV132" s="29"/>
      <c r="UW132" s="29"/>
      <c r="UX132" s="29"/>
      <c r="UY132" s="29"/>
      <c r="UZ132" s="29"/>
      <c r="VA132" s="29"/>
      <c r="VB132" s="29"/>
      <c r="VC132" s="29"/>
      <c r="VD132" s="29"/>
      <c r="VE132" s="29"/>
      <c r="VF132" s="29"/>
      <c r="VG132" s="29"/>
      <c r="VH132" s="29"/>
      <c r="VI132" s="29"/>
      <c r="VJ132" s="29"/>
      <c r="VK132" s="29"/>
      <c r="VL132" s="29"/>
      <c r="VM132" s="29"/>
      <c r="VN132" s="29"/>
      <c r="VO132" s="29"/>
      <c r="VP132" s="29"/>
      <c r="VQ132" s="29"/>
      <c r="VR132" s="29"/>
      <c r="VS132" s="29"/>
      <c r="VT132" s="29"/>
      <c r="VU132" s="29"/>
      <c r="VV132" s="29"/>
      <c r="VW132" s="29"/>
      <c r="VX132" s="29"/>
      <c r="VY132" s="29"/>
      <c r="VZ132" s="29"/>
      <c r="WA132" s="29"/>
      <c r="WB132" s="29"/>
      <c r="WC132" s="29"/>
      <c r="WD132" s="29"/>
      <c r="WE132" s="29"/>
      <c r="WF132" s="29"/>
      <c r="WG132" s="29"/>
      <c r="WH132" s="29"/>
      <c r="WI132" s="29"/>
      <c r="WJ132" s="29"/>
      <c r="WK132" s="29"/>
      <c r="WL132" s="29"/>
      <c r="WM132" s="29"/>
      <c r="WN132" s="29"/>
      <c r="WO132" s="29"/>
      <c r="WP132" s="29"/>
      <c r="WQ132" s="29"/>
      <c r="WR132" s="29"/>
      <c r="WS132" s="29"/>
      <c r="WT132" s="29"/>
      <c r="WU132" s="29"/>
      <c r="WV132" s="29"/>
      <c r="WW132" s="29"/>
      <c r="WX132" s="29"/>
      <c r="WY132" s="29"/>
      <c r="WZ132" s="29"/>
      <c r="XA132" s="29"/>
      <c r="XB132" s="29"/>
      <c r="XC132" s="29"/>
      <c r="XD132" s="29"/>
      <c r="XE132" s="29"/>
      <c r="XF132" s="29"/>
      <c r="XG132" s="29"/>
      <c r="XH132" s="29"/>
      <c r="XI132" s="29"/>
      <c r="XJ132" s="29"/>
      <c r="XK132" s="29"/>
      <c r="XL132" s="29"/>
      <c r="XM132" s="29"/>
      <c r="XN132" s="29"/>
      <c r="XO132" s="29"/>
      <c r="XP132" s="29"/>
      <c r="XQ132" s="29"/>
      <c r="XR132" s="29"/>
      <c r="XS132" s="29"/>
      <c r="XT132" s="29"/>
      <c r="XU132" s="29"/>
      <c r="XV132" s="29"/>
      <c r="XW132" s="29"/>
      <c r="XX132" s="29"/>
      <c r="XY132" s="29"/>
      <c r="XZ132" s="29"/>
      <c r="YA132" s="29"/>
      <c r="YB132" s="29"/>
      <c r="YC132" s="29"/>
      <c r="YD132" s="29"/>
      <c r="YE132" s="29"/>
      <c r="YF132" s="29"/>
      <c r="YG132" s="29"/>
      <c r="YH132" s="29"/>
      <c r="YI132" s="29"/>
      <c r="YJ132" s="29"/>
      <c r="YK132" s="29"/>
      <c r="YL132" s="29"/>
      <c r="YM132" s="29"/>
      <c r="YN132" s="29"/>
      <c r="YO132" s="29"/>
      <c r="YP132" s="29"/>
      <c r="YQ132" s="29"/>
      <c r="YR132" s="29"/>
      <c r="YS132" s="29"/>
      <c r="YT132" s="29"/>
      <c r="YU132" s="29"/>
      <c r="YV132" s="29"/>
      <c r="YW132" s="29"/>
      <c r="YX132" s="29"/>
      <c r="YY132" s="29"/>
      <c r="YZ132" s="29"/>
      <c r="ZA132" s="29"/>
      <c r="ZB132" s="29"/>
      <c r="ZC132" s="29"/>
      <c r="ZD132" s="29"/>
      <c r="ZE132" s="29"/>
      <c r="ZF132" s="29"/>
      <c r="ZG132" s="29"/>
      <c r="ZH132" s="29"/>
      <c r="ZI132" s="29"/>
      <c r="ZJ132" s="29"/>
      <c r="ZK132" s="29"/>
      <c r="ZL132" s="29"/>
      <c r="ZM132" s="29"/>
      <c r="ZN132" s="29"/>
      <c r="ZO132" s="29"/>
      <c r="ZP132" s="29"/>
      <c r="ZQ132" s="29"/>
      <c r="ZR132" s="29"/>
      <c r="ZS132" s="29"/>
      <c r="ZT132" s="29"/>
      <c r="ZU132" s="29"/>
      <c r="ZV132" s="29"/>
      <c r="ZW132" s="29"/>
      <c r="ZX132" s="29"/>
      <c r="ZY132" s="29"/>
      <c r="ZZ132" s="29"/>
      <c r="AAA132" s="29"/>
      <c r="AAB132" s="29"/>
      <c r="AAC132" s="29"/>
      <c r="AAD132" s="29"/>
      <c r="AAE132" s="29"/>
      <c r="AAF132" s="29"/>
      <c r="AAG132" s="29"/>
      <c r="AAH132" s="29"/>
      <c r="AAI132" s="29"/>
      <c r="AAJ132" s="29"/>
      <c r="AAK132" s="29"/>
      <c r="AAL132" s="29"/>
      <c r="AAM132" s="29"/>
      <c r="AAN132" s="29"/>
      <c r="AAO132" s="29"/>
      <c r="AAP132" s="29"/>
      <c r="AAQ132" s="29"/>
      <c r="AAR132" s="29"/>
      <c r="AAS132" s="29"/>
      <c r="AAT132" s="29"/>
      <c r="AAU132" s="29"/>
      <c r="AAV132" s="29"/>
      <c r="AAW132" s="29"/>
      <c r="AAX132" s="29"/>
      <c r="AAY132" s="29"/>
      <c r="AAZ132" s="29"/>
      <c r="ABA132" s="29"/>
      <c r="ABB132" s="29"/>
      <c r="ABC132" s="29"/>
      <c r="ABD132" s="29"/>
      <c r="ABE132" s="29"/>
      <c r="ABF132" s="29"/>
      <c r="ABG132" s="29"/>
      <c r="ABH132" s="29"/>
      <c r="ABI132" s="29"/>
      <c r="ABJ132" s="29"/>
      <c r="ABK132" s="29"/>
      <c r="ABL132" s="29"/>
      <c r="ABM132" s="29"/>
      <c r="ABN132" s="29"/>
      <c r="ABO132" s="29"/>
      <c r="ABP132" s="29"/>
      <c r="ABQ132" s="29"/>
      <c r="ABR132" s="29"/>
      <c r="ABS132" s="29"/>
      <c r="ABT132" s="29"/>
      <c r="ABU132" s="29"/>
      <c r="ABV132" s="29"/>
      <c r="ABW132" s="29"/>
      <c r="ABX132" s="29"/>
      <c r="ABY132" s="29"/>
      <c r="ABZ132" s="29"/>
      <c r="ACA132" s="29"/>
      <c r="ACB132" s="29"/>
      <c r="ACC132" s="29"/>
      <c r="ACD132" s="29"/>
      <c r="ACE132" s="29"/>
      <c r="ACF132" s="29"/>
      <c r="ACG132" s="29"/>
      <c r="ACH132" s="29"/>
      <c r="ACI132" s="29"/>
      <c r="ACJ132" s="29"/>
      <c r="ACK132" s="29"/>
      <c r="ACL132" s="29"/>
      <c r="ACM132" s="29"/>
      <c r="ACN132" s="29"/>
      <c r="ACO132" s="29"/>
      <c r="ACP132" s="29"/>
      <c r="ACQ132" s="29"/>
      <c r="ACR132" s="29"/>
      <c r="ACS132" s="29"/>
      <c r="ACT132" s="29"/>
      <c r="ACU132" s="29"/>
      <c r="ACV132" s="29"/>
      <c r="ACW132" s="29"/>
      <c r="ACX132" s="29"/>
      <c r="ACY132" s="29"/>
      <c r="ACZ132" s="29"/>
      <c r="ADA132" s="29"/>
      <c r="ADB132" s="29"/>
      <c r="ADC132" s="29"/>
      <c r="ADD132" s="29"/>
      <c r="ADE132" s="29"/>
      <c r="ADF132" s="29"/>
      <c r="ADG132" s="29"/>
      <c r="ADH132" s="29"/>
      <c r="ADI132" s="29"/>
      <c r="ADJ132" s="29"/>
      <c r="ADK132" s="29"/>
      <c r="ADL132" s="29"/>
      <c r="ADM132" s="29"/>
      <c r="ADN132" s="29"/>
      <c r="ADO132" s="29"/>
      <c r="ADP132" s="29"/>
      <c r="ADQ132" s="29"/>
      <c r="ADR132" s="29"/>
      <c r="ADS132" s="29"/>
      <c r="ADT132" s="29"/>
      <c r="ADU132" s="29"/>
      <c r="ADV132" s="29"/>
      <c r="ADW132" s="29"/>
      <c r="ADX132" s="29"/>
      <c r="ADY132" s="29"/>
      <c r="ADZ132" s="29"/>
      <c r="AEA132" s="29"/>
      <c r="AEB132" s="29"/>
      <c r="AEC132" s="29"/>
      <c r="AED132" s="29"/>
      <c r="AEE132" s="29"/>
      <c r="AEF132" s="29"/>
      <c r="AEG132" s="29"/>
      <c r="AEH132" s="29"/>
      <c r="AEI132" s="29"/>
      <c r="AEJ132" s="29"/>
      <c r="AEK132" s="29"/>
      <c r="AEL132" s="29"/>
      <c r="AEM132" s="29"/>
      <c r="AEN132" s="29"/>
      <c r="AEO132" s="29"/>
      <c r="AEP132" s="29"/>
      <c r="AEQ132" s="29"/>
      <c r="AER132" s="29"/>
      <c r="AES132" s="29"/>
      <c r="AET132" s="29"/>
      <c r="AEU132" s="29"/>
      <c r="AEV132" s="29"/>
      <c r="AEW132" s="29"/>
      <c r="AEX132" s="29"/>
      <c r="AEY132" s="29"/>
      <c r="AEZ132" s="29"/>
      <c r="AFA132" s="29"/>
      <c r="AFB132" s="29"/>
      <c r="AFC132" s="29"/>
      <c r="AFD132" s="29"/>
      <c r="AFE132" s="29"/>
      <c r="AFF132" s="29"/>
      <c r="AFG132" s="29"/>
      <c r="AFH132" s="29"/>
      <c r="AFI132" s="29"/>
      <c r="AFJ132" s="29"/>
      <c r="AFK132" s="29"/>
      <c r="AFL132" s="29"/>
      <c r="AFM132" s="29"/>
      <c r="AFN132" s="29"/>
      <c r="AFO132" s="29"/>
      <c r="AFP132" s="29"/>
      <c r="AFQ132" s="29"/>
      <c r="AFR132" s="29"/>
      <c r="AFS132" s="29"/>
      <c r="AFT132" s="29"/>
      <c r="AFU132" s="29"/>
      <c r="AFV132" s="29"/>
      <c r="AFW132" s="29"/>
      <c r="AFX132" s="29"/>
      <c r="AFY132" s="29"/>
      <c r="AFZ132" s="29"/>
      <c r="AGA132" s="29"/>
      <c r="AGB132" s="29"/>
      <c r="AGC132" s="29"/>
      <c r="AGD132" s="29"/>
      <c r="AGE132" s="29"/>
      <c r="AGF132" s="29"/>
      <c r="AGG132" s="29"/>
      <c r="AGH132" s="29"/>
      <c r="AGI132" s="29"/>
      <c r="AGJ132" s="29"/>
      <c r="AGK132" s="29"/>
      <c r="AGL132" s="29"/>
      <c r="AGM132" s="29"/>
      <c r="AGN132" s="29"/>
      <c r="AGO132" s="29"/>
      <c r="AGP132" s="29"/>
      <c r="AGQ132" s="29"/>
      <c r="AGR132" s="29"/>
      <c r="AGS132" s="29"/>
      <c r="AGT132" s="29"/>
      <c r="AGU132" s="29"/>
      <c r="AGV132" s="29"/>
      <c r="AGW132" s="29"/>
      <c r="AGX132" s="29"/>
      <c r="AGY132" s="29"/>
      <c r="AGZ132" s="29"/>
      <c r="AHA132" s="29"/>
      <c r="AHB132" s="29"/>
      <c r="AHC132" s="29"/>
      <c r="AHD132" s="29"/>
      <c r="AHE132" s="29"/>
      <c r="AHF132" s="29"/>
      <c r="AHG132" s="29"/>
      <c r="AHH132" s="29"/>
      <c r="AHI132" s="29"/>
      <c r="AHJ132" s="29"/>
      <c r="AHK132" s="29"/>
      <c r="AHL132" s="29"/>
      <c r="AHM132" s="29"/>
      <c r="AHN132" s="29"/>
      <c r="AHO132" s="29"/>
      <c r="AHP132" s="29"/>
      <c r="AHQ132" s="29"/>
      <c r="AHR132" s="29"/>
      <c r="AHS132" s="29"/>
      <c r="AHT132" s="29"/>
      <c r="AHU132" s="29"/>
      <c r="AHV132" s="29"/>
      <c r="AHW132" s="29"/>
      <c r="AHX132" s="29"/>
      <c r="AHY132" s="29"/>
      <c r="AHZ132" s="29"/>
      <c r="AIA132" s="29"/>
      <c r="AIB132" s="29"/>
      <c r="AIC132" s="29"/>
      <c r="AID132" s="29"/>
      <c r="AIE132" s="29"/>
      <c r="AIF132" s="29"/>
      <c r="AIG132" s="29"/>
      <c r="AIH132" s="29"/>
      <c r="AII132" s="29"/>
      <c r="AIJ132" s="29"/>
      <c r="AIK132" s="29"/>
      <c r="AIL132" s="29"/>
      <c r="AIM132" s="29"/>
      <c r="AIN132" s="29"/>
      <c r="AIO132" s="29"/>
      <c r="AIP132" s="29"/>
      <c r="AIQ132" s="29"/>
      <c r="AIR132" s="29"/>
      <c r="AIS132" s="29"/>
      <c r="AIT132" s="29"/>
      <c r="AIU132" s="29"/>
      <c r="AIV132" s="29"/>
      <c r="AIW132" s="29"/>
      <c r="AIX132" s="29"/>
      <c r="AIY132" s="29"/>
      <c r="AIZ132" s="29"/>
      <c r="AJA132" s="29"/>
      <c r="AJB132" s="29"/>
      <c r="AJC132" s="29"/>
      <c r="AJD132" s="29"/>
      <c r="AJE132" s="29"/>
      <c r="AJF132" s="29"/>
      <c r="AJG132" s="29"/>
      <c r="AJH132" s="29"/>
      <c r="AJI132" s="29"/>
      <c r="AJJ132" s="29"/>
      <c r="AJK132" s="29"/>
      <c r="AJL132" s="29"/>
      <c r="AJM132" s="29"/>
      <c r="AJN132" s="29"/>
      <c r="AJO132" s="29"/>
      <c r="AJP132" s="29"/>
      <c r="AJQ132" s="29"/>
      <c r="AJR132" s="29"/>
      <c r="AJS132" s="29"/>
      <c r="AJT132" s="29"/>
      <c r="AJU132" s="29"/>
      <c r="AJV132" s="29"/>
      <c r="AJW132" s="29"/>
      <c r="AJX132" s="29"/>
      <c r="AJY132" s="29"/>
      <c r="AJZ132" s="29"/>
      <c r="AKA132" s="29"/>
      <c r="AKB132" s="29"/>
      <c r="AKC132" s="29"/>
      <c r="AKD132" s="29"/>
      <c r="AKE132" s="29"/>
      <c r="AKF132" s="29"/>
      <c r="AKG132" s="29"/>
      <c r="AKH132" s="29"/>
      <c r="AKI132" s="29"/>
      <c r="AKJ132" s="29"/>
      <c r="AKK132" s="29"/>
      <c r="AKL132" s="29"/>
      <c r="AKM132" s="29"/>
      <c r="AKN132" s="29"/>
      <c r="AKO132" s="29"/>
      <c r="AKP132" s="29"/>
      <c r="AKQ132" s="29"/>
      <c r="AKR132" s="29"/>
      <c r="AKS132" s="29"/>
      <c r="AKT132" s="29"/>
      <c r="AKU132" s="29"/>
      <c r="AKV132" s="29"/>
      <c r="AKW132" s="29"/>
      <c r="AKX132" s="29"/>
      <c r="AKY132" s="29"/>
      <c r="AKZ132" s="29"/>
      <c r="ALA132" s="29"/>
      <c r="ALB132" s="29"/>
      <c r="ALC132" s="29"/>
      <c r="ALD132" s="29"/>
      <c r="ALE132" s="29"/>
      <c r="ALF132" s="29"/>
      <c r="ALG132" s="29"/>
      <c r="ALH132" s="29"/>
      <c r="ALI132" s="29"/>
      <c r="ALJ132" s="29"/>
      <c r="ALK132" s="29"/>
      <c r="ALL132" s="29"/>
      <c r="ALM132" s="29"/>
      <c r="ALN132" s="29"/>
      <c r="ALO132" s="29"/>
      <c r="ALP132" s="29"/>
      <c r="ALQ132" s="29"/>
      <c r="ALR132" s="29"/>
      <c r="ALS132" s="29"/>
      <c r="ALT132" s="29"/>
      <c r="ALU132" s="29"/>
      <c r="ALV132" s="29"/>
      <c r="ALW132" s="29"/>
      <c r="ALX132" s="29"/>
      <c r="ALY132" s="29"/>
      <c r="ALZ132" s="29"/>
      <c r="AMA132" s="29"/>
      <c r="AMB132" s="29"/>
      <c r="AMC132" s="29"/>
      <c r="AMD132" s="29"/>
      <c r="AME132" s="29"/>
      <c r="AMF132" s="29"/>
      <c r="AMG132" s="29"/>
      <c r="AMH132" s="29"/>
      <c r="AMI132" s="29"/>
      <c r="AMJ132" s="29"/>
      <c r="AMK132" s="29"/>
    </row>
    <row r="133" spans="1:1025" s="30" customFormat="1" ht="19.5" customHeight="1">
      <c r="A133" s="164" t="s">
        <v>10</v>
      </c>
      <c r="B133" s="286" t="s">
        <v>43</v>
      </c>
      <c r="C133" s="286"/>
      <c r="D133" s="286"/>
      <c r="E133" s="286"/>
      <c r="F133" s="263">
        <v>6.5500000000000003E-2</v>
      </c>
      <c r="G133" s="168">
        <f>ROUND(F133*G132,2)</f>
        <v>421.46</v>
      </c>
      <c r="H133" s="50"/>
      <c r="I133" s="29"/>
      <c r="J133" s="12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  <c r="FF133" s="29"/>
      <c r="FG133" s="29"/>
      <c r="FH133" s="29"/>
      <c r="FI133" s="29"/>
      <c r="FJ133" s="29"/>
      <c r="FK133" s="29"/>
      <c r="FL133" s="29"/>
      <c r="FM133" s="29"/>
      <c r="FN133" s="29"/>
      <c r="FO133" s="29"/>
      <c r="FP133" s="29"/>
      <c r="FQ133" s="29"/>
      <c r="FR133" s="29"/>
      <c r="FS133" s="29"/>
      <c r="FT133" s="29"/>
      <c r="FU133" s="29"/>
      <c r="FV133" s="29"/>
      <c r="FW133" s="29"/>
      <c r="FX133" s="29"/>
      <c r="FY133" s="29"/>
      <c r="FZ133" s="29"/>
      <c r="GA133" s="29"/>
      <c r="GB133" s="29"/>
      <c r="GC133" s="29"/>
      <c r="GD133" s="29"/>
      <c r="GE133" s="29"/>
      <c r="GF133" s="29"/>
      <c r="GG133" s="29"/>
      <c r="GH133" s="29"/>
      <c r="GI133" s="29"/>
      <c r="GJ133" s="29"/>
      <c r="GK133" s="29"/>
      <c r="GL133" s="29"/>
      <c r="GM133" s="29"/>
      <c r="GN133" s="29"/>
      <c r="GO133" s="29"/>
      <c r="GP133" s="29"/>
      <c r="GQ133" s="29"/>
      <c r="GR133" s="29"/>
      <c r="GS133" s="29"/>
      <c r="GT133" s="29"/>
      <c r="GU133" s="29"/>
      <c r="GV133" s="29"/>
      <c r="GW133" s="29"/>
      <c r="GX133" s="29"/>
      <c r="GY133" s="29"/>
      <c r="GZ133" s="29"/>
      <c r="HA133" s="29"/>
      <c r="HB133" s="29"/>
      <c r="HC133" s="29"/>
      <c r="HD133" s="29"/>
      <c r="HE133" s="29"/>
      <c r="HF133" s="29"/>
      <c r="HG133" s="29"/>
      <c r="HH133" s="29"/>
      <c r="HI133" s="29"/>
      <c r="HJ133" s="29"/>
      <c r="HK133" s="29"/>
      <c r="HL133" s="29"/>
      <c r="HM133" s="29"/>
      <c r="HN133" s="29"/>
      <c r="HO133" s="29"/>
      <c r="HP133" s="29"/>
      <c r="HQ133" s="29"/>
      <c r="HR133" s="29"/>
      <c r="HS133" s="29"/>
      <c r="HT133" s="29"/>
      <c r="HU133" s="29"/>
      <c r="HV133" s="29"/>
      <c r="HW133" s="29"/>
      <c r="HX133" s="29"/>
      <c r="HY133" s="29"/>
      <c r="HZ133" s="29"/>
      <c r="IA133" s="29"/>
      <c r="IB133" s="29"/>
      <c r="IC133" s="29"/>
      <c r="ID133" s="29"/>
      <c r="IE133" s="29"/>
      <c r="IF133" s="29"/>
      <c r="IG133" s="29"/>
      <c r="IH133" s="29"/>
      <c r="II133" s="29"/>
      <c r="IJ133" s="29"/>
      <c r="IK133" s="29"/>
      <c r="IL133" s="29"/>
      <c r="IM133" s="29"/>
      <c r="IN133" s="29"/>
      <c r="IO133" s="29"/>
      <c r="IP133" s="29"/>
      <c r="IQ133" s="29"/>
      <c r="IR133" s="29"/>
      <c r="IS133" s="29"/>
      <c r="IT133" s="29"/>
      <c r="IU133" s="29"/>
      <c r="IV133" s="29"/>
      <c r="IW133" s="29"/>
      <c r="IX133" s="29"/>
      <c r="IY133" s="29"/>
      <c r="IZ133" s="29"/>
      <c r="JA133" s="29"/>
      <c r="JB133" s="29"/>
      <c r="JC133" s="29"/>
      <c r="JD133" s="29"/>
      <c r="JE133" s="29"/>
      <c r="JF133" s="29"/>
      <c r="JG133" s="29"/>
      <c r="JH133" s="29"/>
      <c r="JI133" s="29"/>
      <c r="JJ133" s="29"/>
      <c r="JK133" s="29"/>
      <c r="JL133" s="29"/>
      <c r="JM133" s="29"/>
      <c r="JN133" s="29"/>
      <c r="JO133" s="29"/>
      <c r="JP133" s="29"/>
      <c r="JQ133" s="29"/>
      <c r="JR133" s="29"/>
      <c r="JS133" s="29"/>
      <c r="JT133" s="29"/>
      <c r="JU133" s="29"/>
      <c r="JV133" s="29"/>
      <c r="JW133" s="29"/>
      <c r="JX133" s="29"/>
      <c r="JY133" s="29"/>
      <c r="JZ133" s="29"/>
      <c r="KA133" s="29"/>
      <c r="KB133" s="29"/>
      <c r="KC133" s="29"/>
      <c r="KD133" s="29"/>
      <c r="KE133" s="29"/>
      <c r="KF133" s="29"/>
      <c r="KG133" s="29"/>
      <c r="KH133" s="29"/>
      <c r="KI133" s="29"/>
      <c r="KJ133" s="29"/>
      <c r="KK133" s="29"/>
      <c r="KL133" s="29"/>
      <c r="KM133" s="29"/>
      <c r="KN133" s="29"/>
      <c r="KO133" s="29"/>
      <c r="KP133" s="29"/>
      <c r="KQ133" s="29"/>
      <c r="KR133" s="29"/>
      <c r="KS133" s="29"/>
      <c r="KT133" s="29"/>
      <c r="KU133" s="29"/>
      <c r="KV133" s="29"/>
      <c r="KW133" s="29"/>
      <c r="KX133" s="29"/>
      <c r="KY133" s="29"/>
      <c r="KZ133" s="29"/>
      <c r="LA133" s="29"/>
      <c r="LB133" s="29"/>
      <c r="LC133" s="29"/>
      <c r="LD133" s="29"/>
      <c r="LE133" s="29"/>
      <c r="LF133" s="29"/>
      <c r="LG133" s="29"/>
      <c r="LH133" s="29"/>
      <c r="LI133" s="29"/>
      <c r="LJ133" s="29"/>
      <c r="LK133" s="29"/>
      <c r="LL133" s="29"/>
      <c r="LM133" s="29"/>
      <c r="LN133" s="29"/>
      <c r="LO133" s="29"/>
      <c r="LP133" s="29"/>
      <c r="LQ133" s="29"/>
      <c r="LR133" s="29"/>
      <c r="LS133" s="29"/>
      <c r="LT133" s="29"/>
      <c r="LU133" s="29"/>
      <c r="LV133" s="29"/>
      <c r="LW133" s="29"/>
      <c r="LX133" s="29"/>
      <c r="LY133" s="29"/>
      <c r="LZ133" s="29"/>
      <c r="MA133" s="29"/>
      <c r="MB133" s="29"/>
      <c r="MC133" s="29"/>
      <c r="MD133" s="29"/>
      <c r="ME133" s="29"/>
      <c r="MF133" s="29"/>
      <c r="MG133" s="29"/>
      <c r="MH133" s="29"/>
      <c r="MI133" s="29"/>
      <c r="MJ133" s="29"/>
      <c r="MK133" s="29"/>
      <c r="ML133" s="29"/>
      <c r="MM133" s="29"/>
      <c r="MN133" s="29"/>
      <c r="MO133" s="29"/>
      <c r="MP133" s="29"/>
      <c r="MQ133" s="29"/>
      <c r="MR133" s="29"/>
      <c r="MS133" s="29"/>
      <c r="MT133" s="29"/>
      <c r="MU133" s="29"/>
      <c r="MV133" s="29"/>
      <c r="MW133" s="29"/>
      <c r="MX133" s="29"/>
      <c r="MY133" s="29"/>
      <c r="MZ133" s="29"/>
      <c r="NA133" s="29"/>
      <c r="NB133" s="29"/>
      <c r="NC133" s="29"/>
      <c r="ND133" s="29"/>
      <c r="NE133" s="29"/>
      <c r="NF133" s="29"/>
      <c r="NG133" s="29"/>
      <c r="NH133" s="29"/>
      <c r="NI133" s="29"/>
      <c r="NJ133" s="29"/>
      <c r="NK133" s="29"/>
      <c r="NL133" s="29"/>
      <c r="NM133" s="29"/>
      <c r="NN133" s="29"/>
      <c r="NO133" s="29"/>
      <c r="NP133" s="29"/>
      <c r="NQ133" s="29"/>
      <c r="NR133" s="29"/>
      <c r="NS133" s="29"/>
      <c r="NT133" s="29"/>
      <c r="NU133" s="29"/>
      <c r="NV133" s="29"/>
      <c r="NW133" s="29"/>
      <c r="NX133" s="29"/>
      <c r="NY133" s="29"/>
      <c r="NZ133" s="29"/>
      <c r="OA133" s="29"/>
      <c r="OB133" s="29"/>
      <c r="OC133" s="29"/>
      <c r="OD133" s="29"/>
      <c r="OE133" s="29"/>
      <c r="OF133" s="29"/>
      <c r="OG133" s="29"/>
      <c r="OH133" s="29"/>
      <c r="OI133" s="29"/>
      <c r="OJ133" s="29"/>
      <c r="OK133" s="29"/>
      <c r="OL133" s="29"/>
      <c r="OM133" s="29"/>
      <c r="ON133" s="29"/>
      <c r="OO133" s="29"/>
      <c r="OP133" s="29"/>
      <c r="OQ133" s="29"/>
      <c r="OR133" s="29"/>
      <c r="OS133" s="29"/>
      <c r="OT133" s="29"/>
      <c r="OU133" s="29"/>
      <c r="OV133" s="29"/>
      <c r="OW133" s="29"/>
      <c r="OX133" s="29"/>
      <c r="OY133" s="29"/>
      <c r="OZ133" s="29"/>
      <c r="PA133" s="29"/>
      <c r="PB133" s="29"/>
      <c r="PC133" s="29"/>
      <c r="PD133" s="29"/>
      <c r="PE133" s="29"/>
      <c r="PF133" s="29"/>
      <c r="PG133" s="29"/>
      <c r="PH133" s="29"/>
      <c r="PI133" s="29"/>
      <c r="PJ133" s="29"/>
      <c r="PK133" s="29"/>
      <c r="PL133" s="29"/>
      <c r="PM133" s="29"/>
      <c r="PN133" s="29"/>
      <c r="PO133" s="29"/>
      <c r="PP133" s="29"/>
      <c r="PQ133" s="29"/>
      <c r="PR133" s="29"/>
      <c r="PS133" s="29"/>
      <c r="PT133" s="29"/>
      <c r="PU133" s="29"/>
      <c r="PV133" s="29"/>
      <c r="PW133" s="29"/>
      <c r="PX133" s="29"/>
      <c r="PY133" s="29"/>
      <c r="PZ133" s="29"/>
      <c r="QA133" s="29"/>
      <c r="QB133" s="29"/>
      <c r="QC133" s="29"/>
      <c r="QD133" s="29"/>
      <c r="QE133" s="29"/>
      <c r="QF133" s="29"/>
      <c r="QG133" s="29"/>
      <c r="QH133" s="29"/>
      <c r="QI133" s="29"/>
      <c r="QJ133" s="29"/>
      <c r="QK133" s="29"/>
      <c r="QL133" s="29"/>
      <c r="QM133" s="29"/>
      <c r="QN133" s="29"/>
      <c r="QO133" s="29"/>
      <c r="QP133" s="29"/>
      <c r="QQ133" s="29"/>
      <c r="QR133" s="29"/>
      <c r="QS133" s="29"/>
      <c r="QT133" s="29"/>
      <c r="QU133" s="29"/>
      <c r="QV133" s="29"/>
      <c r="QW133" s="29"/>
      <c r="QX133" s="29"/>
      <c r="QY133" s="29"/>
      <c r="QZ133" s="29"/>
      <c r="RA133" s="29"/>
      <c r="RB133" s="29"/>
      <c r="RC133" s="29"/>
      <c r="RD133" s="29"/>
      <c r="RE133" s="29"/>
      <c r="RF133" s="29"/>
      <c r="RG133" s="29"/>
      <c r="RH133" s="29"/>
      <c r="RI133" s="29"/>
      <c r="RJ133" s="29"/>
      <c r="RK133" s="29"/>
      <c r="RL133" s="29"/>
      <c r="RM133" s="29"/>
      <c r="RN133" s="29"/>
      <c r="RO133" s="29"/>
      <c r="RP133" s="29"/>
      <c r="RQ133" s="29"/>
      <c r="RR133" s="29"/>
      <c r="RS133" s="29"/>
      <c r="RT133" s="29"/>
      <c r="RU133" s="29"/>
      <c r="RV133" s="29"/>
      <c r="RW133" s="29"/>
      <c r="RX133" s="29"/>
      <c r="RY133" s="29"/>
      <c r="RZ133" s="29"/>
      <c r="SA133" s="29"/>
      <c r="SB133" s="29"/>
      <c r="SC133" s="29"/>
      <c r="SD133" s="29"/>
      <c r="SE133" s="29"/>
      <c r="SF133" s="29"/>
      <c r="SG133" s="29"/>
      <c r="SH133" s="29"/>
      <c r="SI133" s="29"/>
      <c r="SJ133" s="29"/>
      <c r="SK133" s="29"/>
      <c r="SL133" s="29"/>
      <c r="SM133" s="29"/>
      <c r="SN133" s="29"/>
      <c r="SO133" s="29"/>
      <c r="SP133" s="29"/>
      <c r="SQ133" s="29"/>
      <c r="SR133" s="29"/>
      <c r="SS133" s="29"/>
      <c r="ST133" s="29"/>
      <c r="SU133" s="29"/>
      <c r="SV133" s="29"/>
      <c r="SW133" s="29"/>
      <c r="SX133" s="29"/>
      <c r="SY133" s="29"/>
      <c r="SZ133" s="29"/>
      <c r="TA133" s="29"/>
      <c r="TB133" s="29"/>
      <c r="TC133" s="29"/>
      <c r="TD133" s="29"/>
      <c r="TE133" s="29"/>
      <c r="TF133" s="29"/>
      <c r="TG133" s="29"/>
      <c r="TH133" s="29"/>
      <c r="TI133" s="29"/>
      <c r="TJ133" s="29"/>
      <c r="TK133" s="29"/>
      <c r="TL133" s="29"/>
      <c r="TM133" s="29"/>
      <c r="TN133" s="29"/>
      <c r="TO133" s="29"/>
      <c r="TP133" s="29"/>
      <c r="TQ133" s="29"/>
      <c r="TR133" s="29"/>
      <c r="TS133" s="29"/>
      <c r="TT133" s="29"/>
      <c r="TU133" s="29"/>
      <c r="TV133" s="29"/>
      <c r="TW133" s="29"/>
      <c r="TX133" s="29"/>
      <c r="TY133" s="29"/>
      <c r="TZ133" s="29"/>
      <c r="UA133" s="29"/>
      <c r="UB133" s="29"/>
      <c r="UC133" s="29"/>
      <c r="UD133" s="29"/>
      <c r="UE133" s="29"/>
      <c r="UF133" s="29"/>
      <c r="UG133" s="29"/>
      <c r="UH133" s="29"/>
      <c r="UI133" s="29"/>
      <c r="UJ133" s="29"/>
      <c r="UK133" s="29"/>
      <c r="UL133" s="29"/>
      <c r="UM133" s="29"/>
      <c r="UN133" s="29"/>
      <c r="UO133" s="29"/>
      <c r="UP133" s="29"/>
      <c r="UQ133" s="29"/>
      <c r="UR133" s="29"/>
      <c r="US133" s="29"/>
      <c r="UT133" s="29"/>
      <c r="UU133" s="29"/>
      <c r="UV133" s="29"/>
      <c r="UW133" s="29"/>
      <c r="UX133" s="29"/>
      <c r="UY133" s="29"/>
      <c r="UZ133" s="29"/>
      <c r="VA133" s="29"/>
      <c r="VB133" s="29"/>
      <c r="VC133" s="29"/>
      <c r="VD133" s="29"/>
      <c r="VE133" s="29"/>
      <c r="VF133" s="29"/>
      <c r="VG133" s="29"/>
      <c r="VH133" s="29"/>
      <c r="VI133" s="29"/>
      <c r="VJ133" s="29"/>
      <c r="VK133" s="29"/>
      <c r="VL133" s="29"/>
      <c r="VM133" s="29"/>
      <c r="VN133" s="29"/>
      <c r="VO133" s="29"/>
      <c r="VP133" s="29"/>
      <c r="VQ133" s="29"/>
      <c r="VR133" s="29"/>
      <c r="VS133" s="29"/>
      <c r="VT133" s="29"/>
      <c r="VU133" s="29"/>
      <c r="VV133" s="29"/>
      <c r="VW133" s="29"/>
      <c r="VX133" s="29"/>
      <c r="VY133" s="29"/>
      <c r="VZ133" s="29"/>
      <c r="WA133" s="29"/>
      <c r="WB133" s="29"/>
      <c r="WC133" s="29"/>
      <c r="WD133" s="29"/>
      <c r="WE133" s="29"/>
      <c r="WF133" s="29"/>
      <c r="WG133" s="29"/>
      <c r="WH133" s="29"/>
      <c r="WI133" s="29"/>
      <c r="WJ133" s="29"/>
      <c r="WK133" s="29"/>
      <c r="WL133" s="29"/>
      <c r="WM133" s="29"/>
      <c r="WN133" s="29"/>
      <c r="WO133" s="29"/>
      <c r="WP133" s="29"/>
      <c r="WQ133" s="29"/>
      <c r="WR133" s="29"/>
      <c r="WS133" s="29"/>
      <c r="WT133" s="29"/>
      <c r="WU133" s="29"/>
      <c r="WV133" s="29"/>
      <c r="WW133" s="29"/>
      <c r="WX133" s="29"/>
      <c r="WY133" s="29"/>
      <c r="WZ133" s="29"/>
      <c r="XA133" s="29"/>
      <c r="XB133" s="29"/>
      <c r="XC133" s="29"/>
      <c r="XD133" s="29"/>
      <c r="XE133" s="29"/>
      <c r="XF133" s="29"/>
      <c r="XG133" s="29"/>
      <c r="XH133" s="29"/>
      <c r="XI133" s="29"/>
      <c r="XJ133" s="29"/>
      <c r="XK133" s="29"/>
      <c r="XL133" s="29"/>
      <c r="XM133" s="29"/>
      <c r="XN133" s="29"/>
      <c r="XO133" s="29"/>
      <c r="XP133" s="29"/>
      <c r="XQ133" s="29"/>
      <c r="XR133" s="29"/>
      <c r="XS133" s="29"/>
      <c r="XT133" s="29"/>
      <c r="XU133" s="29"/>
      <c r="XV133" s="29"/>
      <c r="XW133" s="29"/>
      <c r="XX133" s="29"/>
      <c r="XY133" s="29"/>
      <c r="XZ133" s="29"/>
      <c r="YA133" s="29"/>
      <c r="YB133" s="29"/>
      <c r="YC133" s="29"/>
      <c r="YD133" s="29"/>
      <c r="YE133" s="29"/>
      <c r="YF133" s="29"/>
      <c r="YG133" s="29"/>
      <c r="YH133" s="29"/>
      <c r="YI133" s="29"/>
      <c r="YJ133" s="29"/>
      <c r="YK133" s="29"/>
      <c r="YL133" s="29"/>
      <c r="YM133" s="29"/>
      <c r="YN133" s="29"/>
      <c r="YO133" s="29"/>
      <c r="YP133" s="29"/>
      <c r="YQ133" s="29"/>
      <c r="YR133" s="29"/>
      <c r="YS133" s="29"/>
      <c r="YT133" s="29"/>
      <c r="YU133" s="29"/>
      <c r="YV133" s="29"/>
      <c r="YW133" s="29"/>
      <c r="YX133" s="29"/>
      <c r="YY133" s="29"/>
      <c r="YZ133" s="29"/>
      <c r="ZA133" s="29"/>
      <c r="ZB133" s="29"/>
      <c r="ZC133" s="29"/>
      <c r="ZD133" s="29"/>
      <c r="ZE133" s="29"/>
      <c r="ZF133" s="29"/>
      <c r="ZG133" s="29"/>
      <c r="ZH133" s="29"/>
      <c r="ZI133" s="29"/>
      <c r="ZJ133" s="29"/>
      <c r="ZK133" s="29"/>
      <c r="ZL133" s="29"/>
      <c r="ZM133" s="29"/>
      <c r="ZN133" s="29"/>
      <c r="ZO133" s="29"/>
      <c r="ZP133" s="29"/>
      <c r="ZQ133" s="29"/>
      <c r="ZR133" s="29"/>
      <c r="ZS133" s="29"/>
      <c r="ZT133" s="29"/>
      <c r="ZU133" s="29"/>
      <c r="ZV133" s="29"/>
      <c r="ZW133" s="29"/>
      <c r="ZX133" s="29"/>
      <c r="ZY133" s="29"/>
      <c r="ZZ133" s="29"/>
      <c r="AAA133" s="29"/>
      <c r="AAB133" s="29"/>
      <c r="AAC133" s="29"/>
      <c r="AAD133" s="29"/>
      <c r="AAE133" s="29"/>
      <c r="AAF133" s="29"/>
      <c r="AAG133" s="29"/>
      <c r="AAH133" s="29"/>
      <c r="AAI133" s="29"/>
      <c r="AAJ133" s="29"/>
      <c r="AAK133" s="29"/>
      <c r="AAL133" s="29"/>
      <c r="AAM133" s="29"/>
      <c r="AAN133" s="29"/>
      <c r="AAO133" s="29"/>
      <c r="AAP133" s="29"/>
      <c r="AAQ133" s="29"/>
      <c r="AAR133" s="29"/>
      <c r="AAS133" s="29"/>
      <c r="AAT133" s="29"/>
      <c r="AAU133" s="29"/>
      <c r="AAV133" s="29"/>
      <c r="AAW133" s="29"/>
      <c r="AAX133" s="29"/>
      <c r="AAY133" s="29"/>
      <c r="AAZ133" s="29"/>
      <c r="ABA133" s="29"/>
      <c r="ABB133" s="29"/>
      <c r="ABC133" s="29"/>
      <c r="ABD133" s="29"/>
      <c r="ABE133" s="29"/>
      <c r="ABF133" s="29"/>
      <c r="ABG133" s="29"/>
      <c r="ABH133" s="29"/>
      <c r="ABI133" s="29"/>
      <c r="ABJ133" s="29"/>
      <c r="ABK133" s="29"/>
      <c r="ABL133" s="29"/>
      <c r="ABM133" s="29"/>
      <c r="ABN133" s="29"/>
      <c r="ABO133" s="29"/>
      <c r="ABP133" s="29"/>
      <c r="ABQ133" s="29"/>
      <c r="ABR133" s="29"/>
      <c r="ABS133" s="29"/>
      <c r="ABT133" s="29"/>
      <c r="ABU133" s="29"/>
      <c r="ABV133" s="29"/>
      <c r="ABW133" s="29"/>
      <c r="ABX133" s="29"/>
      <c r="ABY133" s="29"/>
      <c r="ABZ133" s="29"/>
      <c r="ACA133" s="29"/>
      <c r="ACB133" s="29"/>
      <c r="ACC133" s="29"/>
      <c r="ACD133" s="29"/>
      <c r="ACE133" s="29"/>
      <c r="ACF133" s="29"/>
      <c r="ACG133" s="29"/>
      <c r="ACH133" s="29"/>
      <c r="ACI133" s="29"/>
      <c r="ACJ133" s="29"/>
      <c r="ACK133" s="29"/>
      <c r="ACL133" s="29"/>
      <c r="ACM133" s="29"/>
      <c r="ACN133" s="29"/>
      <c r="ACO133" s="29"/>
      <c r="ACP133" s="29"/>
      <c r="ACQ133" s="29"/>
      <c r="ACR133" s="29"/>
      <c r="ACS133" s="29"/>
      <c r="ACT133" s="29"/>
      <c r="ACU133" s="29"/>
      <c r="ACV133" s="29"/>
      <c r="ACW133" s="29"/>
      <c r="ACX133" s="29"/>
      <c r="ACY133" s="29"/>
      <c r="ACZ133" s="29"/>
      <c r="ADA133" s="29"/>
      <c r="ADB133" s="29"/>
      <c r="ADC133" s="29"/>
      <c r="ADD133" s="29"/>
      <c r="ADE133" s="29"/>
      <c r="ADF133" s="29"/>
      <c r="ADG133" s="29"/>
      <c r="ADH133" s="29"/>
      <c r="ADI133" s="29"/>
      <c r="ADJ133" s="29"/>
      <c r="ADK133" s="29"/>
      <c r="ADL133" s="29"/>
      <c r="ADM133" s="29"/>
      <c r="ADN133" s="29"/>
      <c r="ADO133" s="29"/>
      <c r="ADP133" s="29"/>
      <c r="ADQ133" s="29"/>
      <c r="ADR133" s="29"/>
      <c r="ADS133" s="29"/>
      <c r="ADT133" s="29"/>
      <c r="ADU133" s="29"/>
      <c r="ADV133" s="29"/>
      <c r="ADW133" s="29"/>
      <c r="ADX133" s="29"/>
      <c r="ADY133" s="29"/>
      <c r="ADZ133" s="29"/>
      <c r="AEA133" s="29"/>
      <c r="AEB133" s="29"/>
      <c r="AEC133" s="29"/>
      <c r="AED133" s="29"/>
      <c r="AEE133" s="29"/>
      <c r="AEF133" s="29"/>
      <c r="AEG133" s="29"/>
      <c r="AEH133" s="29"/>
      <c r="AEI133" s="29"/>
      <c r="AEJ133" s="29"/>
      <c r="AEK133" s="29"/>
      <c r="AEL133" s="29"/>
      <c r="AEM133" s="29"/>
      <c r="AEN133" s="29"/>
      <c r="AEO133" s="29"/>
      <c r="AEP133" s="29"/>
      <c r="AEQ133" s="29"/>
      <c r="AER133" s="29"/>
      <c r="AES133" s="29"/>
      <c r="AET133" s="29"/>
      <c r="AEU133" s="29"/>
      <c r="AEV133" s="29"/>
      <c r="AEW133" s="29"/>
      <c r="AEX133" s="29"/>
      <c r="AEY133" s="29"/>
      <c r="AEZ133" s="29"/>
      <c r="AFA133" s="29"/>
      <c r="AFB133" s="29"/>
      <c r="AFC133" s="29"/>
      <c r="AFD133" s="29"/>
      <c r="AFE133" s="29"/>
      <c r="AFF133" s="29"/>
      <c r="AFG133" s="29"/>
      <c r="AFH133" s="29"/>
      <c r="AFI133" s="29"/>
      <c r="AFJ133" s="29"/>
      <c r="AFK133" s="29"/>
      <c r="AFL133" s="29"/>
      <c r="AFM133" s="29"/>
      <c r="AFN133" s="29"/>
      <c r="AFO133" s="29"/>
      <c r="AFP133" s="29"/>
      <c r="AFQ133" s="29"/>
      <c r="AFR133" s="29"/>
      <c r="AFS133" s="29"/>
      <c r="AFT133" s="29"/>
      <c r="AFU133" s="29"/>
      <c r="AFV133" s="29"/>
      <c r="AFW133" s="29"/>
      <c r="AFX133" s="29"/>
      <c r="AFY133" s="29"/>
      <c r="AFZ133" s="29"/>
      <c r="AGA133" s="29"/>
      <c r="AGB133" s="29"/>
      <c r="AGC133" s="29"/>
      <c r="AGD133" s="29"/>
      <c r="AGE133" s="29"/>
      <c r="AGF133" s="29"/>
      <c r="AGG133" s="29"/>
      <c r="AGH133" s="29"/>
      <c r="AGI133" s="29"/>
      <c r="AGJ133" s="29"/>
      <c r="AGK133" s="29"/>
      <c r="AGL133" s="29"/>
      <c r="AGM133" s="29"/>
      <c r="AGN133" s="29"/>
      <c r="AGO133" s="29"/>
      <c r="AGP133" s="29"/>
      <c r="AGQ133" s="29"/>
      <c r="AGR133" s="29"/>
      <c r="AGS133" s="29"/>
      <c r="AGT133" s="29"/>
      <c r="AGU133" s="29"/>
      <c r="AGV133" s="29"/>
      <c r="AGW133" s="29"/>
      <c r="AGX133" s="29"/>
      <c r="AGY133" s="29"/>
      <c r="AGZ133" s="29"/>
      <c r="AHA133" s="29"/>
      <c r="AHB133" s="29"/>
      <c r="AHC133" s="29"/>
      <c r="AHD133" s="29"/>
      <c r="AHE133" s="29"/>
      <c r="AHF133" s="29"/>
      <c r="AHG133" s="29"/>
      <c r="AHH133" s="29"/>
      <c r="AHI133" s="29"/>
      <c r="AHJ133" s="29"/>
      <c r="AHK133" s="29"/>
      <c r="AHL133" s="29"/>
      <c r="AHM133" s="29"/>
      <c r="AHN133" s="29"/>
      <c r="AHO133" s="29"/>
      <c r="AHP133" s="29"/>
      <c r="AHQ133" s="29"/>
      <c r="AHR133" s="29"/>
      <c r="AHS133" s="29"/>
      <c r="AHT133" s="29"/>
      <c r="AHU133" s="29"/>
      <c r="AHV133" s="29"/>
      <c r="AHW133" s="29"/>
      <c r="AHX133" s="29"/>
      <c r="AHY133" s="29"/>
      <c r="AHZ133" s="29"/>
      <c r="AIA133" s="29"/>
      <c r="AIB133" s="29"/>
      <c r="AIC133" s="29"/>
      <c r="AID133" s="29"/>
      <c r="AIE133" s="29"/>
      <c r="AIF133" s="29"/>
      <c r="AIG133" s="29"/>
      <c r="AIH133" s="29"/>
      <c r="AII133" s="29"/>
      <c r="AIJ133" s="29"/>
      <c r="AIK133" s="29"/>
      <c r="AIL133" s="29"/>
      <c r="AIM133" s="29"/>
      <c r="AIN133" s="29"/>
      <c r="AIO133" s="29"/>
      <c r="AIP133" s="29"/>
      <c r="AIQ133" s="29"/>
      <c r="AIR133" s="29"/>
      <c r="AIS133" s="29"/>
      <c r="AIT133" s="29"/>
      <c r="AIU133" s="29"/>
      <c r="AIV133" s="29"/>
      <c r="AIW133" s="29"/>
      <c r="AIX133" s="29"/>
      <c r="AIY133" s="29"/>
      <c r="AIZ133" s="29"/>
      <c r="AJA133" s="29"/>
      <c r="AJB133" s="29"/>
      <c r="AJC133" s="29"/>
      <c r="AJD133" s="29"/>
      <c r="AJE133" s="29"/>
      <c r="AJF133" s="29"/>
      <c r="AJG133" s="29"/>
      <c r="AJH133" s="29"/>
      <c r="AJI133" s="29"/>
      <c r="AJJ133" s="29"/>
      <c r="AJK133" s="29"/>
      <c r="AJL133" s="29"/>
      <c r="AJM133" s="29"/>
      <c r="AJN133" s="29"/>
      <c r="AJO133" s="29"/>
      <c r="AJP133" s="29"/>
      <c r="AJQ133" s="29"/>
      <c r="AJR133" s="29"/>
      <c r="AJS133" s="29"/>
      <c r="AJT133" s="29"/>
      <c r="AJU133" s="29"/>
      <c r="AJV133" s="29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</row>
    <row r="134" spans="1:1025" s="30" customFormat="1" ht="36.75" customHeight="1">
      <c r="A134" s="287" t="s">
        <v>137</v>
      </c>
      <c r="B134" s="288"/>
      <c r="C134" s="288"/>
      <c r="D134" s="288"/>
      <c r="E134" s="288"/>
      <c r="F134" s="289"/>
      <c r="G134" s="195">
        <f>SUM(G34+G83+G94+G119+G126+G131+G133)</f>
        <v>6855.9441666666662</v>
      </c>
      <c r="H134" s="50"/>
      <c r="I134" s="29"/>
      <c r="J134" s="12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  <c r="FF134" s="29"/>
      <c r="FG134" s="29"/>
      <c r="FH134" s="29"/>
      <c r="FI134" s="29"/>
      <c r="FJ134" s="29"/>
      <c r="FK134" s="29"/>
      <c r="FL134" s="29"/>
      <c r="FM134" s="29"/>
      <c r="FN134" s="29"/>
      <c r="FO134" s="29"/>
      <c r="FP134" s="29"/>
      <c r="FQ134" s="29"/>
      <c r="FR134" s="29"/>
      <c r="FS134" s="29"/>
      <c r="FT134" s="29"/>
      <c r="FU134" s="29"/>
      <c r="FV134" s="29"/>
      <c r="FW134" s="29"/>
      <c r="FX134" s="29"/>
      <c r="FY134" s="29"/>
      <c r="FZ134" s="29"/>
      <c r="GA134" s="29"/>
      <c r="GB134" s="29"/>
      <c r="GC134" s="29"/>
      <c r="GD134" s="29"/>
      <c r="GE134" s="29"/>
      <c r="GF134" s="29"/>
      <c r="GG134" s="29"/>
      <c r="GH134" s="29"/>
      <c r="GI134" s="29"/>
      <c r="GJ134" s="29"/>
      <c r="GK134" s="29"/>
      <c r="GL134" s="29"/>
      <c r="GM134" s="29"/>
      <c r="GN134" s="29"/>
      <c r="GO134" s="29"/>
      <c r="GP134" s="29"/>
      <c r="GQ134" s="29"/>
      <c r="GR134" s="29"/>
      <c r="GS134" s="29"/>
      <c r="GT134" s="29"/>
      <c r="GU134" s="29"/>
      <c r="GV134" s="29"/>
      <c r="GW134" s="29"/>
      <c r="GX134" s="29"/>
      <c r="GY134" s="29"/>
      <c r="GZ134" s="29"/>
      <c r="HA134" s="29"/>
      <c r="HB134" s="29"/>
      <c r="HC134" s="29"/>
      <c r="HD134" s="29"/>
      <c r="HE134" s="29"/>
      <c r="HF134" s="29"/>
      <c r="HG134" s="29"/>
      <c r="HH134" s="29"/>
      <c r="HI134" s="29"/>
      <c r="HJ134" s="29"/>
      <c r="HK134" s="29"/>
      <c r="HL134" s="29"/>
      <c r="HM134" s="29"/>
      <c r="HN134" s="29"/>
      <c r="HO134" s="29"/>
      <c r="HP134" s="29"/>
      <c r="HQ134" s="29"/>
      <c r="HR134" s="29"/>
      <c r="HS134" s="29"/>
      <c r="HT134" s="29"/>
      <c r="HU134" s="29"/>
      <c r="HV134" s="29"/>
      <c r="HW134" s="29"/>
      <c r="HX134" s="29"/>
      <c r="HY134" s="29"/>
      <c r="HZ134" s="29"/>
      <c r="IA134" s="29"/>
      <c r="IB134" s="29"/>
      <c r="IC134" s="29"/>
      <c r="ID134" s="29"/>
      <c r="IE134" s="29"/>
      <c r="IF134" s="29"/>
      <c r="IG134" s="29"/>
      <c r="IH134" s="29"/>
      <c r="II134" s="29"/>
      <c r="IJ134" s="29"/>
      <c r="IK134" s="29"/>
      <c r="IL134" s="29"/>
      <c r="IM134" s="29"/>
      <c r="IN134" s="29"/>
      <c r="IO134" s="29"/>
      <c r="IP134" s="29"/>
      <c r="IQ134" s="29"/>
      <c r="IR134" s="29"/>
      <c r="IS134" s="29"/>
      <c r="IT134" s="29"/>
      <c r="IU134" s="29"/>
      <c r="IV134" s="29"/>
      <c r="IW134" s="29"/>
      <c r="IX134" s="29"/>
      <c r="IY134" s="29"/>
      <c r="IZ134" s="29"/>
      <c r="JA134" s="29"/>
      <c r="JB134" s="29"/>
      <c r="JC134" s="29"/>
      <c r="JD134" s="29"/>
      <c r="JE134" s="29"/>
      <c r="JF134" s="29"/>
      <c r="JG134" s="29"/>
      <c r="JH134" s="29"/>
      <c r="JI134" s="29"/>
      <c r="JJ134" s="29"/>
      <c r="JK134" s="29"/>
      <c r="JL134" s="29"/>
      <c r="JM134" s="29"/>
      <c r="JN134" s="29"/>
      <c r="JO134" s="29"/>
      <c r="JP134" s="29"/>
      <c r="JQ134" s="29"/>
      <c r="JR134" s="29"/>
      <c r="JS134" s="29"/>
      <c r="JT134" s="29"/>
      <c r="JU134" s="29"/>
      <c r="JV134" s="29"/>
      <c r="JW134" s="29"/>
      <c r="JX134" s="29"/>
      <c r="JY134" s="29"/>
      <c r="JZ134" s="29"/>
      <c r="KA134" s="29"/>
      <c r="KB134" s="29"/>
      <c r="KC134" s="29"/>
      <c r="KD134" s="29"/>
      <c r="KE134" s="29"/>
      <c r="KF134" s="29"/>
      <c r="KG134" s="29"/>
      <c r="KH134" s="29"/>
      <c r="KI134" s="29"/>
      <c r="KJ134" s="29"/>
      <c r="KK134" s="29"/>
      <c r="KL134" s="29"/>
      <c r="KM134" s="29"/>
      <c r="KN134" s="29"/>
      <c r="KO134" s="29"/>
      <c r="KP134" s="29"/>
      <c r="KQ134" s="29"/>
      <c r="KR134" s="29"/>
      <c r="KS134" s="29"/>
      <c r="KT134" s="29"/>
      <c r="KU134" s="29"/>
      <c r="KV134" s="29"/>
      <c r="KW134" s="29"/>
      <c r="KX134" s="29"/>
      <c r="KY134" s="29"/>
      <c r="KZ134" s="29"/>
      <c r="LA134" s="29"/>
      <c r="LB134" s="29"/>
      <c r="LC134" s="29"/>
      <c r="LD134" s="29"/>
      <c r="LE134" s="29"/>
      <c r="LF134" s="29"/>
      <c r="LG134" s="29"/>
      <c r="LH134" s="29"/>
      <c r="LI134" s="29"/>
      <c r="LJ134" s="29"/>
      <c r="LK134" s="29"/>
      <c r="LL134" s="29"/>
      <c r="LM134" s="29"/>
      <c r="LN134" s="29"/>
      <c r="LO134" s="29"/>
      <c r="LP134" s="29"/>
      <c r="LQ134" s="29"/>
      <c r="LR134" s="29"/>
      <c r="LS134" s="29"/>
      <c r="LT134" s="29"/>
      <c r="LU134" s="29"/>
      <c r="LV134" s="29"/>
      <c r="LW134" s="29"/>
      <c r="LX134" s="29"/>
      <c r="LY134" s="29"/>
      <c r="LZ134" s="29"/>
      <c r="MA134" s="29"/>
      <c r="MB134" s="29"/>
      <c r="MC134" s="29"/>
      <c r="MD134" s="29"/>
      <c r="ME134" s="29"/>
      <c r="MF134" s="29"/>
      <c r="MG134" s="29"/>
      <c r="MH134" s="29"/>
      <c r="MI134" s="29"/>
      <c r="MJ134" s="29"/>
      <c r="MK134" s="29"/>
      <c r="ML134" s="29"/>
      <c r="MM134" s="29"/>
      <c r="MN134" s="29"/>
      <c r="MO134" s="29"/>
      <c r="MP134" s="29"/>
      <c r="MQ134" s="29"/>
      <c r="MR134" s="29"/>
      <c r="MS134" s="29"/>
      <c r="MT134" s="29"/>
      <c r="MU134" s="29"/>
      <c r="MV134" s="29"/>
      <c r="MW134" s="29"/>
      <c r="MX134" s="29"/>
      <c r="MY134" s="29"/>
      <c r="MZ134" s="29"/>
      <c r="NA134" s="29"/>
      <c r="NB134" s="29"/>
      <c r="NC134" s="29"/>
      <c r="ND134" s="29"/>
      <c r="NE134" s="29"/>
      <c r="NF134" s="29"/>
      <c r="NG134" s="29"/>
      <c r="NH134" s="29"/>
      <c r="NI134" s="29"/>
      <c r="NJ134" s="29"/>
      <c r="NK134" s="29"/>
      <c r="NL134" s="29"/>
      <c r="NM134" s="29"/>
      <c r="NN134" s="29"/>
      <c r="NO134" s="29"/>
      <c r="NP134" s="29"/>
      <c r="NQ134" s="29"/>
      <c r="NR134" s="29"/>
      <c r="NS134" s="29"/>
      <c r="NT134" s="29"/>
      <c r="NU134" s="29"/>
      <c r="NV134" s="29"/>
      <c r="NW134" s="29"/>
      <c r="NX134" s="29"/>
      <c r="NY134" s="29"/>
      <c r="NZ134" s="29"/>
      <c r="OA134" s="29"/>
      <c r="OB134" s="29"/>
      <c r="OC134" s="29"/>
      <c r="OD134" s="29"/>
      <c r="OE134" s="29"/>
      <c r="OF134" s="29"/>
      <c r="OG134" s="29"/>
      <c r="OH134" s="29"/>
      <c r="OI134" s="29"/>
      <c r="OJ134" s="29"/>
      <c r="OK134" s="29"/>
      <c r="OL134" s="29"/>
      <c r="OM134" s="29"/>
      <c r="ON134" s="29"/>
      <c r="OO134" s="29"/>
      <c r="OP134" s="29"/>
      <c r="OQ134" s="29"/>
      <c r="OR134" s="29"/>
      <c r="OS134" s="29"/>
      <c r="OT134" s="29"/>
      <c r="OU134" s="29"/>
      <c r="OV134" s="29"/>
      <c r="OW134" s="29"/>
      <c r="OX134" s="29"/>
      <c r="OY134" s="29"/>
      <c r="OZ134" s="29"/>
      <c r="PA134" s="29"/>
      <c r="PB134" s="29"/>
      <c r="PC134" s="29"/>
      <c r="PD134" s="29"/>
      <c r="PE134" s="29"/>
      <c r="PF134" s="29"/>
      <c r="PG134" s="29"/>
      <c r="PH134" s="29"/>
      <c r="PI134" s="29"/>
      <c r="PJ134" s="29"/>
      <c r="PK134" s="29"/>
      <c r="PL134" s="29"/>
      <c r="PM134" s="29"/>
      <c r="PN134" s="29"/>
      <c r="PO134" s="29"/>
      <c r="PP134" s="29"/>
      <c r="PQ134" s="29"/>
      <c r="PR134" s="29"/>
      <c r="PS134" s="29"/>
      <c r="PT134" s="29"/>
      <c r="PU134" s="29"/>
      <c r="PV134" s="29"/>
      <c r="PW134" s="29"/>
      <c r="PX134" s="29"/>
      <c r="PY134" s="29"/>
      <c r="PZ134" s="29"/>
      <c r="QA134" s="29"/>
      <c r="QB134" s="29"/>
      <c r="QC134" s="29"/>
      <c r="QD134" s="29"/>
      <c r="QE134" s="29"/>
      <c r="QF134" s="29"/>
      <c r="QG134" s="29"/>
      <c r="QH134" s="29"/>
      <c r="QI134" s="29"/>
      <c r="QJ134" s="29"/>
      <c r="QK134" s="29"/>
      <c r="QL134" s="29"/>
      <c r="QM134" s="29"/>
      <c r="QN134" s="29"/>
      <c r="QO134" s="29"/>
      <c r="QP134" s="29"/>
      <c r="QQ134" s="29"/>
      <c r="QR134" s="29"/>
      <c r="QS134" s="29"/>
      <c r="QT134" s="29"/>
      <c r="QU134" s="29"/>
      <c r="QV134" s="29"/>
      <c r="QW134" s="29"/>
      <c r="QX134" s="29"/>
      <c r="QY134" s="29"/>
      <c r="QZ134" s="29"/>
      <c r="RA134" s="29"/>
      <c r="RB134" s="29"/>
      <c r="RC134" s="29"/>
      <c r="RD134" s="29"/>
      <c r="RE134" s="29"/>
      <c r="RF134" s="29"/>
      <c r="RG134" s="29"/>
      <c r="RH134" s="29"/>
      <c r="RI134" s="29"/>
      <c r="RJ134" s="29"/>
      <c r="RK134" s="29"/>
      <c r="RL134" s="29"/>
      <c r="RM134" s="29"/>
      <c r="RN134" s="29"/>
      <c r="RO134" s="29"/>
      <c r="RP134" s="29"/>
      <c r="RQ134" s="29"/>
      <c r="RR134" s="29"/>
      <c r="RS134" s="29"/>
      <c r="RT134" s="29"/>
      <c r="RU134" s="29"/>
      <c r="RV134" s="29"/>
      <c r="RW134" s="29"/>
      <c r="RX134" s="29"/>
      <c r="RY134" s="29"/>
      <c r="RZ134" s="29"/>
      <c r="SA134" s="29"/>
      <c r="SB134" s="29"/>
      <c r="SC134" s="29"/>
      <c r="SD134" s="29"/>
      <c r="SE134" s="29"/>
      <c r="SF134" s="29"/>
      <c r="SG134" s="29"/>
      <c r="SH134" s="29"/>
      <c r="SI134" s="29"/>
      <c r="SJ134" s="29"/>
      <c r="SK134" s="29"/>
      <c r="SL134" s="29"/>
      <c r="SM134" s="29"/>
      <c r="SN134" s="29"/>
      <c r="SO134" s="29"/>
      <c r="SP134" s="29"/>
      <c r="SQ134" s="29"/>
      <c r="SR134" s="29"/>
      <c r="SS134" s="29"/>
      <c r="ST134" s="29"/>
      <c r="SU134" s="29"/>
      <c r="SV134" s="29"/>
      <c r="SW134" s="29"/>
      <c r="SX134" s="29"/>
      <c r="SY134" s="29"/>
      <c r="SZ134" s="29"/>
      <c r="TA134" s="29"/>
      <c r="TB134" s="29"/>
      <c r="TC134" s="29"/>
      <c r="TD134" s="29"/>
      <c r="TE134" s="29"/>
      <c r="TF134" s="29"/>
      <c r="TG134" s="29"/>
      <c r="TH134" s="29"/>
      <c r="TI134" s="29"/>
      <c r="TJ134" s="29"/>
      <c r="TK134" s="29"/>
      <c r="TL134" s="29"/>
      <c r="TM134" s="29"/>
      <c r="TN134" s="29"/>
      <c r="TO134" s="29"/>
      <c r="TP134" s="29"/>
      <c r="TQ134" s="29"/>
      <c r="TR134" s="29"/>
      <c r="TS134" s="29"/>
      <c r="TT134" s="29"/>
      <c r="TU134" s="29"/>
      <c r="TV134" s="29"/>
      <c r="TW134" s="29"/>
      <c r="TX134" s="29"/>
      <c r="TY134" s="29"/>
      <c r="TZ134" s="29"/>
      <c r="UA134" s="29"/>
      <c r="UB134" s="29"/>
      <c r="UC134" s="29"/>
      <c r="UD134" s="29"/>
      <c r="UE134" s="29"/>
      <c r="UF134" s="29"/>
      <c r="UG134" s="29"/>
      <c r="UH134" s="29"/>
      <c r="UI134" s="29"/>
      <c r="UJ134" s="29"/>
      <c r="UK134" s="29"/>
      <c r="UL134" s="29"/>
      <c r="UM134" s="29"/>
      <c r="UN134" s="29"/>
      <c r="UO134" s="29"/>
      <c r="UP134" s="29"/>
      <c r="UQ134" s="29"/>
      <c r="UR134" s="29"/>
      <c r="US134" s="29"/>
      <c r="UT134" s="29"/>
      <c r="UU134" s="29"/>
      <c r="UV134" s="29"/>
      <c r="UW134" s="29"/>
      <c r="UX134" s="29"/>
      <c r="UY134" s="29"/>
      <c r="UZ134" s="29"/>
      <c r="VA134" s="29"/>
      <c r="VB134" s="29"/>
      <c r="VC134" s="29"/>
      <c r="VD134" s="29"/>
      <c r="VE134" s="29"/>
      <c r="VF134" s="29"/>
      <c r="VG134" s="29"/>
      <c r="VH134" s="29"/>
      <c r="VI134" s="29"/>
      <c r="VJ134" s="29"/>
      <c r="VK134" s="29"/>
      <c r="VL134" s="29"/>
      <c r="VM134" s="29"/>
      <c r="VN134" s="29"/>
      <c r="VO134" s="29"/>
      <c r="VP134" s="29"/>
      <c r="VQ134" s="29"/>
      <c r="VR134" s="29"/>
      <c r="VS134" s="29"/>
      <c r="VT134" s="29"/>
      <c r="VU134" s="29"/>
      <c r="VV134" s="29"/>
      <c r="VW134" s="29"/>
      <c r="VX134" s="29"/>
      <c r="VY134" s="29"/>
      <c r="VZ134" s="29"/>
      <c r="WA134" s="29"/>
      <c r="WB134" s="29"/>
      <c r="WC134" s="29"/>
      <c r="WD134" s="29"/>
      <c r="WE134" s="29"/>
      <c r="WF134" s="29"/>
      <c r="WG134" s="29"/>
      <c r="WH134" s="29"/>
      <c r="WI134" s="29"/>
      <c r="WJ134" s="29"/>
      <c r="WK134" s="29"/>
      <c r="WL134" s="29"/>
      <c r="WM134" s="29"/>
      <c r="WN134" s="29"/>
      <c r="WO134" s="29"/>
      <c r="WP134" s="29"/>
      <c r="WQ134" s="29"/>
      <c r="WR134" s="29"/>
      <c r="WS134" s="29"/>
      <c r="WT134" s="29"/>
      <c r="WU134" s="29"/>
      <c r="WV134" s="29"/>
      <c r="WW134" s="29"/>
      <c r="WX134" s="29"/>
      <c r="WY134" s="29"/>
      <c r="WZ134" s="29"/>
      <c r="XA134" s="29"/>
      <c r="XB134" s="29"/>
      <c r="XC134" s="29"/>
      <c r="XD134" s="29"/>
      <c r="XE134" s="29"/>
      <c r="XF134" s="29"/>
      <c r="XG134" s="29"/>
      <c r="XH134" s="29"/>
      <c r="XI134" s="29"/>
      <c r="XJ134" s="29"/>
      <c r="XK134" s="29"/>
      <c r="XL134" s="29"/>
      <c r="XM134" s="29"/>
      <c r="XN134" s="29"/>
      <c r="XO134" s="29"/>
      <c r="XP134" s="29"/>
      <c r="XQ134" s="29"/>
      <c r="XR134" s="29"/>
      <c r="XS134" s="29"/>
      <c r="XT134" s="29"/>
      <c r="XU134" s="29"/>
      <c r="XV134" s="29"/>
      <c r="XW134" s="29"/>
      <c r="XX134" s="29"/>
      <c r="XY134" s="29"/>
      <c r="XZ134" s="29"/>
      <c r="YA134" s="29"/>
      <c r="YB134" s="29"/>
      <c r="YC134" s="29"/>
      <c r="YD134" s="29"/>
      <c r="YE134" s="29"/>
      <c r="YF134" s="29"/>
      <c r="YG134" s="29"/>
      <c r="YH134" s="29"/>
      <c r="YI134" s="29"/>
      <c r="YJ134" s="29"/>
      <c r="YK134" s="29"/>
      <c r="YL134" s="29"/>
      <c r="YM134" s="29"/>
      <c r="YN134" s="29"/>
      <c r="YO134" s="29"/>
      <c r="YP134" s="29"/>
      <c r="YQ134" s="29"/>
      <c r="YR134" s="29"/>
      <c r="YS134" s="29"/>
      <c r="YT134" s="29"/>
      <c r="YU134" s="29"/>
      <c r="YV134" s="29"/>
      <c r="YW134" s="29"/>
      <c r="YX134" s="29"/>
      <c r="YY134" s="29"/>
      <c r="YZ134" s="29"/>
      <c r="ZA134" s="29"/>
      <c r="ZB134" s="29"/>
      <c r="ZC134" s="29"/>
      <c r="ZD134" s="29"/>
      <c r="ZE134" s="29"/>
      <c r="ZF134" s="29"/>
      <c r="ZG134" s="29"/>
      <c r="ZH134" s="29"/>
      <c r="ZI134" s="29"/>
      <c r="ZJ134" s="29"/>
      <c r="ZK134" s="29"/>
      <c r="ZL134" s="29"/>
      <c r="ZM134" s="29"/>
      <c r="ZN134" s="29"/>
      <c r="ZO134" s="29"/>
      <c r="ZP134" s="29"/>
      <c r="ZQ134" s="29"/>
      <c r="ZR134" s="29"/>
      <c r="ZS134" s="29"/>
      <c r="ZT134" s="29"/>
      <c r="ZU134" s="29"/>
      <c r="ZV134" s="29"/>
      <c r="ZW134" s="29"/>
      <c r="ZX134" s="29"/>
      <c r="ZY134" s="29"/>
      <c r="ZZ134" s="29"/>
      <c r="AAA134" s="29"/>
      <c r="AAB134" s="29"/>
      <c r="AAC134" s="29"/>
      <c r="AAD134" s="29"/>
      <c r="AAE134" s="29"/>
      <c r="AAF134" s="29"/>
      <c r="AAG134" s="29"/>
      <c r="AAH134" s="29"/>
      <c r="AAI134" s="29"/>
      <c r="AAJ134" s="29"/>
      <c r="AAK134" s="29"/>
      <c r="AAL134" s="29"/>
      <c r="AAM134" s="29"/>
      <c r="AAN134" s="29"/>
      <c r="AAO134" s="29"/>
      <c r="AAP134" s="29"/>
      <c r="AAQ134" s="29"/>
      <c r="AAR134" s="29"/>
      <c r="AAS134" s="29"/>
      <c r="AAT134" s="29"/>
      <c r="AAU134" s="29"/>
      <c r="AAV134" s="29"/>
      <c r="AAW134" s="29"/>
      <c r="AAX134" s="29"/>
      <c r="AAY134" s="29"/>
      <c r="AAZ134" s="29"/>
      <c r="ABA134" s="29"/>
      <c r="ABB134" s="29"/>
      <c r="ABC134" s="29"/>
      <c r="ABD134" s="29"/>
      <c r="ABE134" s="29"/>
      <c r="ABF134" s="29"/>
      <c r="ABG134" s="29"/>
      <c r="ABH134" s="29"/>
      <c r="ABI134" s="29"/>
      <c r="ABJ134" s="29"/>
      <c r="ABK134" s="29"/>
      <c r="ABL134" s="29"/>
      <c r="ABM134" s="29"/>
      <c r="ABN134" s="29"/>
      <c r="ABO134" s="29"/>
      <c r="ABP134" s="29"/>
      <c r="ABQ134" s="29"/>
      <c r="ABR134" s="29"/>
      <c r="ABS134" s="29"/>
      <c r="ABT134" s="29"/>
      <c r="ABU134" s="29"/>
      <c r="ABV134" s="29"/>
      <c r="ABW134" s="29"/>
      <c r="ABX134" s="29"/>
      <c r="ABY134" s="29"/>
      <c r="ABZ134" s="29"/>
      <c r="ACA134" s="29"/>
      <c r="ACB134" s="29"/>
      <c r="ACC134" s="29"/>
      <c r="ACD134" s="29"/>
      <c r="ACE134" s="29"/>
      <c r="ACF134" s="29"/>
      <c r="ACG134" s="29"/>
      <c r="ACH134" s="29"/>
      <c r="ACI134" s="29"/>
      <c r="ACJ134" s="29"/>
      <c r="ACK134" s="29"/>
      <c r="ACL134" s="29"/>
      <c r="ACM134" s="29"/>
      <c r="ACN134" s="29"/>
      <c r="ACO134" s="29"/>
      <c r="ACP134" s="29"/>
      <c r="ACQ134" s="29"/>
      <c r="ACR134" s="29"/>
      <c r="ACS134" s="29"/>
      <c r="ACT134" s="29"/>
      <c r="ACU134" s="29"/>
      <c r="ACV134" s="29"/>
      <c r="ACW134" s="29"/>
      <c r="ACX134" s="29"/>
      <c r="ACY134" s="29"/>
      <c r="ACZ134" s="29"/>
      <c r="ADA134" s="29"/>
      <c r="ADB134" s="29"/>
      <c r="ADC134" s="29"/>
      <c r="ADD134" s="29"/>
      <c r="ADE134" s="29"/>
      <c r="ADF134" s="29"/>
      <c r="ADG134" s="29"/>
      <c r="ADH134" s="29"/>
      <c r="ADI134" s="29"/>
      <c r="ADJ134" s="29"/>
      <c r="ADK134" s="29"/>
      <c r="ADL134" s="29"/>
      <c r="ADM134" s="29"/>
      <c r="ADN134" s="29"/>
      <c r="ADO134" s="29"/>
      <c r="ADP134" s="29"/>
      <c r="ADQ134" s="29"/>
      <c r="ADR134" s="29"/>
      <c r="ADS134" s="29"/>
      <c r="ADT134" s="29"/>
      <c r="ADU134" s="29"/>
      <c r="ADV134" s="29"/>
      <c r="ADW134" s="29"/>
      <c r="ADX134" s="29"/>
      <c r="ADY134" s="29"/>
      <c r="ADZ134" s="29"/>
      <c r="AEA134" s="29"/>
      <c r="AEB134" s="29"/>
      <c r="AEC134" s="29"/>
      <c r="AED134" s="29"/>
      <c r="AEE134" s="29"/>
      <c r="AEF134" s="29"/>
      <c r="AEG134" s="29"/>
      <c r="AEH134" s="29"/>
      <c r="AEI134" s="29"/>
      <c r="AEJ134" s="29"/>
      <c r="AEK134" s="29"/>
      <c r="AEL134" s="29"/>
      <c r="AEM134" s="29"/>
      <c r="AEN134" s="29"/>
      <c r="AEO134" s="29"/>
      <c r="AEP134" s="29"/>
      <c r="AEQ134" s="29"/>
      <c r="AER134" s="29"/>
      <c r="AES134" s="29"/>
      <c r="AET134" s="29"/>
      <c r="AEU134" s="29"/>
      <c r="AEV134" s="29"/>
      <c r="AEW134" s="29"/>
      <c r="AEX134" s="29"/>
      <c r="AEY134" s="29"/>
      <c r="AEZ134" s="29"/>
      <c r="AFA134" s="29"/>
      <c r="AFB134" s="29"/>
      <c r="AFC134" s="29"/>
      <c r="AFD134" s="29"/>
      <c r="AFE134" s="29"/>
      <c r="AFF134" s="29"/>
      <c r="AFG134" s="29"/>
      <c r="AFH134" s="29"/>
      <c r="AFI134" s="29"/>
      <c r="AFJ134" s="29"/>
      <c r="AFK134" s="29"/>
      <c r="AFL134" s="29"/>
      <c r="AFM134" s="29"/>
      <c r="AFN134" s="29"/>
      <c r="AFO134" s="29"/>
      <c r="AFP134" s="29"/>
      <c r="AFQ134" s="29"/>
      <c r="AFR134" s="29"/>
      <c r="AFS134" s="29"/>
      <c r="AFT134" s="29"/>
      <c r="AFU134" s="29"/>
      <c r="AFV134" s="29"/>
      <c r="AFW134" s="29"/>
      <c r="AFX134" s="29"/>
      <c r="AFY134" s="29"/>
      <c r="AFZ134" s="29"/>
      <c r="AGA134" s="29"/>
      <c r="AGB134" s="29"/>
      <c r="AGC134" s="29"/>
      <c r="AGD134" s="29"/>
      <c r="AGE134" s="29"/>
      <c r="AGF134" s="29"/>
      <c r="AGG134" s="29"/>
      <c r="AGH134" s="29"/>
      <c r="AGI134" s="29"/>
      <c r="AGJ134" s="29"/>
      <c r="AGK134" s="29"/>
      <c r="AGL134" s="29"/>
      <c r="AGM134" s="29"/>
      <c r="AGN134" s="29"/>
      <c r="AGO134" s="29"/>
      <c r="AGP134" s="29"/>
      <c r="AGQ134" s="29"/>
      <c r="AGR134" s="29"/>
      <c r="AGS134" s="29"/>
      <c r="AGT134" s="29"/>
      <c r="AGU134" s="29"/>
      <c r="AGV134" s="29"/>
      <c r="AGW134" s="29"/>
      <c r="AGX134" s="29"/>
      <c r="AGY134" s="29"/>
      <c r="AGZ134" s="29"/>
      <c r="AHA134" s="29"/>
      <c r="AHB134" s="29"/>
      <c r="AHC134" s="29"/>
      <c r="AHD134" s="29"/>
      <c r="AHE134" s="29"/>
      <c r="AHF134" s="29"/>
      <c r="AHG134" s="29"/>
      <c r="AHH134" s="29"/>
      <c r="AHI134" s="29"/>
      <c r="AHJ134" s="29"/>
      <c r="AHK134" s="29"/>
      <c r="AHL134" s="29"/>
      <c r="AHM134" s="29"/>
      <c r="AHN134" s="29"/>
      <c r="AHO134" s="29"/>
      <c r="AHP134" s="29"/>
      <c r="AHQ134" s="29"/>
      <c r="AHR134" s="29"/>
      <c r="AHS134" s="29"/>
      <c r="AHT134" s="29"/>
      <c r="AHU134" s="29"/>
      <c r="AHV134" s="29"/>
      <c r="AHW134" s="29"/>
      <c r="AHX134" s="29"/>
      <c r="AHY134" s="29"/>
      <c r="AHZ134" s="29"/>
      <c r="AIA134" s="29"/>
      <c r="AIB134" s="29"/>
      <c r="AIC134" s="29"/>
      <c r="AID134" s="29"/>
      <c r="AIE134" s="29"/>
      <c r="AIF134" s="29"/>
      <c r="AIG134" s="29"/>
      <c r="AIH134" s="29"/>
      <c r="AII134" s="29"/>
      <c r="AIJ134" s="29"/>
      <c r="AIK134" s="29"/>
      <c r="AIL134" s="29"/>
      <c r="AIM134" s="29"/>
      <c r="AIN134" s="29"/>
      <c r="AIO134" s="29"/>
      <c r="AIP134" s="29"/>
      <c r="AIQ134" s="29"/>
      <c r="AIR134" s="29"/>
      <c r="AIS134" s="29"/>
      <c r="AIT134" s="29"/>
      <c r="AIU134" s="29"/>
      <c r="AIV134" s="29"/>
      <c r="AIW134" s="29"/>
      <c r="AIX134" s="29"/>
      <c r="AIY134" s="29"/>
      <c r="AIZ134" s="29"/>
      <c r="AJA134" s="29"/>
      <c r="AJB134" s="29"/>
      <c r="AJC134" s="29"/>
      <c r="AJD134" s="29"/>
      <c r="AJE134" s="29"/>
      <c r="AJF134" s="29"/>
      <c r="AJG134" s="29"/>
      <c r="AJH134" s="29"/>
      <c r="AJI134" s="29"/>
      <c r="AJJ134" s="29"/>
      <c r="AJK134" s="29"/>
      <c r="AJL134" s="29"/>
      <c r="AJM134" s="29"/>
      <c r="AJN134" s="29"/>
      <c r="AJO134" s="29"/>
      <c r="AJP134" s="29"/>
      <c r="AJQ134" s="29"/>
      <c r="AJR134" s="29"/>
      <c r="AJS134" s="29"/>
      <c r="AJT134" s="29"/>
      <c r="AJU134" s="29"/>
      <c r="AJV134" s="29"/>
      <c r="AJW134" s="29"/>
      <c r="AJX134" s="29"/>
      <c r="AJY134" s="29"/>
      <c r="AJZ134" s="29"/>
      <c r="AKA134" s="29"/>
      <c r="AKB134" s="29"/>
      <c r="AKC134" s="29"/>
      <c r="AKD134" s="29"/>
      <c r="AKE134" s="29"/>
      <c r="AKF134" s="29"/>
      <c r="AKG134" s="29"/>
      <c r="AKH134" s="29"/>
      <c r="AKI134" s="29"/>
      <c r="AKJ134" s="29"/>
      <c r="AKK134" s="29"/>
      <c r="AKL134" s="29"/>
      <c r="AKM134" s="29"/>
      <c r="AKN134" s="29"/>
      <c r="AKO134" s="29"/>
      <c r="AKP134" s="29"/>
      <c r="AKQ134" s="29"/>
      <c r="AKR134" s="29"/>
      <c r="AKS134" s="29"/>
      <c r="AKT134" s="29"/>
      <c r="AKU134" s="29"/>
      <c r="AKV134" s="29"/>
      <c r="AKW134" s="29"/>
      <c r="AKX134" s="29"/>
      <c r="AKY134" s="29"/>
      <c r="AKZ134" s="29"/>
      <c r="ALA134" s="29"/>
      <c r="ALB134" s="29"/>
      <c r="ALC134" s="29"/>
      <c r="ALD134" s="29"/>
      <c r="ALE134" s="29"/>
      <c r="ALF134" s="29"/>
      <c r="ALG134" s="29"/>
      <c r="ALH134" s="29"/>
      <c r="ALI134" s="29"/>
      <c r="ALJ134" s="29"/>
      <c r="ALK134" s="29"/>
      <c r="ALL134" s="29"/>
      <c r="ALM134" s="29"/>
      <c r="ALN134" s="29"/>
      <c r="ALO134" s="29"/>
      <c r="ALP134" s="29"/>
      <c r="ALQ134" s="29"/>
      <c r="ALR134" s="29"/>
      <c r="ALS134" s="29"/>
      <c r="ALT134" s="29"/>
      <c r="ALU134" s="29"/>
      <c r="ALV134" s="29"/>
      <c r="ALW134" s="29"/>
      <c r="ALX134" s="29"/>
      <c r="ALY134" s="29"/>
      <c r="ALZ134" s="29"/>
      <c r="AMA134" s="29"/>
      <c r="AMB134" s="29"/>
      <c r="AMC134" s="29"/>
      <c r="AMD134" s="29"/>
      <c r="AME134" s="29"/>
      <c r="AMF134" s="29"/>
      <c r="AMG134" s="29"/>
      <c r="AMH134" s="29"/>
      <c r="AMI134" s="29"/>
      <c r="AMJ134" s="29"/>
      <c r="AMK134" s="29"/>
    </row>
    <row r="135" spans="1:1025" s="30" customFormat="1" ht="19.5" customHeight="1">
      <c r="A135" s="166" t="s">
        <v>12</v>
      </c>
      <c r="B135" s="359" t="s">
        <v>44</v>
      </c>
      <c r="C135" s="360"/>
      <c r="D135" s="360"/>
      <c r="E135" s="360"/>
      <c r="F135" s="165">
        <f>SUM(F136:F139)</f>
        <v>0.13250000000000001</v>
      </c>
      <c r="G135" s="208">
        <f>SUM(G136:G139)</f>
        <v>1047.1599999999999</v>
      </c>
      <c r="H135" s="311" t="s">
        <v>172</v>
      </c>
      <c r="I135" s="311"/>
      <c r="J135" s="12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  <c r="HW135" s="29"/>
      <c r="HX135" s="29"/>
      <c r="HY135" s="29"/>
      <c r="HZ135" s="29"/>
      <c r="IA135" s="29"/>
      <c r="IB135" s="29"/>
      <c r="IC135" s="29"/>
      <c r="ID135" s="29"/>
      <c r="IE135" s="29"/>
      <c r="IF135" s="29"/>
      <c r="IG135" s="29"/>
      <c r="IH135" s="29"/>
      <c r="II135" s="29"/>
      <c r="IJ135" s="29"/>
      <c r="IK135" s="29"/>
      <c r="IL135" s="29"/>
      <c r="IM135" s="29"/>
      <c r="IN135" s="29"/>
      <c r="IO135" s="29"/>
      <c r="IP135" s="29"/>
      <c r="IQ135" s="29"/>
      <c r="IR135" s="29"/>
      <c r="IS135" s="29"/>
      <c r="IT135" s="29"/>
      <c r="IU135" s="29"/>
      <c r="IV135" s="29"/>
      <c r="IW135" s="29"/>
      <c r="IX135" s="29"/>
      <c r="IY135" s="29"/>
      <c r="IZ135" s="29"/>
      <c r="JA135" s="29"/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29"/>
      <c r="JP135" s="29"/>
      <c r="JQ135" s="29"/>
      <c r="JR135" s="29"/>
      <c r="JS135" s="29"/>
      <c r="JT135" s="29"/>
      <c r="JU135" s="29"/>
      <c r="JV135" s="29"/>
      <c r="JW135" s="29"/>
      <c r="JX135" s="29"/>
      <c r="JY135" s="29"/>
      <c r="JZ135" s="29"/>
      <c r="KA135" s="29"/>
      <c r="KB135" s="29"/>
      <c r="KC135" s="29"/>
      <c r="KD135" s="29"/>
      <c r="KE135" s="29"/>
      <c r="KF135" s="29"/>
      <c r="KG135" s="29"/>
      <c r="KH135" s="29"/>
      <c r="KI135" s="29"/>
      <c r="KJ135" s="29"/>
      <c r="KK135" s="29"/>
      <c r="KL135" s="29"/>
      <c r="KM135" s="29"/>
      <c r="KN135" s="29"/>
      <c r="KO135" s="29"/>
      <c r="KP135" s="29"/>
      <c r="KQ135" s="29"/>
      <c r="KR135" s="29"/>
      <c r="KS135" s="29"/>
      <c r="KT135" s="29"/>
      <c r="KU135" s="29"/>
      <c r="KV135" s="29"/>
      <c r="KW135" s="29"/>
      <c r="KX135" s="29"/>
      <c r="KY135" s="29"/>
      <c r="KZ135" s="29"/>
      <c r="LA135" s="29"/>
      <c r="LB135" s="29"/>
      <c r="LC135" s="29"/>
      <c r="LD135" s="29"/>
      <c r="LE135" s="29"/>
      <c r="LF135" s="29"/>
      <c r="LG135" s="29"/>
      <c r="LH135" s="29"/>
      <c r="LI135" s="29"/>
      <c r="LJ135" s="29"/>
      <c r="LK135" s="29"/>
      <c r="LL135" s="29"/>
      <c r="LM135" s="29"/>
      <c r="LN135" s="29"/>
      <c r="LO135" s="29"/>
      <c r="LP135" s="29"/>
      <c r="LQ135" s="29"/>
      <c r="LR135" s="29"/>
      <c r="LS135" s="29"/>
      <c r="LT135" s="29"/>
      <c r="LU135" s="29"/>
      <c r="LV135" s="29"/>
      <c r="LW135" s="29"/>
      <c r="LX135" s="29"/>
      <c r="LY135" s="29"/>
      <c r="LZ135" s="29"/>
      <c r="MA135" s="29"/>
      <c r="MB135" s="29"/>
      <c r="MC135" s="29"/>
      <c r="MD135" s="29"/>
      <c r="ME135" s="29"/>
      <c r="MF135" s="29"/>
      <c r="MG135" s="29"/>
      <c r="MH135" s="29"/>
      <c r="MI135" s="29"/>
      <c r="MJ135" s="29"/>
      <c r="MK135" s="29"/>
      <c r="ML135" s="29"/>
      <c r="MM135" s="29"/>
      <c r="MN135" s="29"/>
      <c r="MO135" s="29"/>
      <c r="MP135" s="29"/>
      <c r="MQ135" s="29"/>
      <c r="MR135" s="29"/>
      <c r="MS135" s="29"/>
      <c r="MT135" s="29"/>
      <c r="MU135" s="29"/>
      <c r="MV135" s="29"/>
      <c r="MW135" s="29"/>
      <c r="MX135" s="29"/>
      <c r="MY135" s="29"/>
      <c r="MZ135" s="29"/>
      <c r="NA135" s="29"/>
      <c r="NB135" s="29"/>
      <c r="NC135" s="29"/>
      <c r="ND135" s="29"/>
      <c r="NE135" s="29"/>
      <c r="NF135" s="29"/>
      <c r="NG135" s="29"/>
      <c r="NH135" s="29"/>
      <c r="NI135" s="29"/>
      <c r="NJ135" s="29"/>
      <c r="NK135" s="29"/>
      <c r="NL135" s="29"/>
      <c r="NM135" s="29"/>
      <c r="NN135" s="29"/>
      <c r="NO135" s="29"/>
      <c r="NP135" s="29"/>
      <c r="NQ135" s="29"/>
      <c r="NR135" s="29"/>
      <c r="NS135" s="29"/>
      <c r="NT135" s="29"/>
      <c r="NU135" s="29"/>
      <c r="NV135" s="29"/>
      <c r="NW135" s="29"/>
      <c r="NX135" s="29"/>
      <c r="NY135" s="29"/>
      <c r="NZ135" s="29"/>
      <c r="OA135" s="29"/>
      <c r="OB135" s="29"/>
      <c r="OC135" s="29"/>
      <c r="OD135" s="29"/>
      <c r="OE135" s="29"/>
      <c r="OF135" s="29"/>
      <c r="OG135" s="29"/>
      <c r="OH135" s="29"/>
      <c r="OI135" s="29"/>
      <c r="OJ135" s="29"/>
      <c r="OK135" s="29"/>
      <c r="OL135" s="29"/>
      <c r="OM135" s="29"/>
      <c r="ON135" s="29"/>
      <c r="OO135" s="29"/>
      <c r="OP135" s="29"/>
      <c r="OQ135" s="29"/>
      <c r="OR135" s="29"/>
      <c r="OS135" s="29"/>
      <c r="OT135" s="29"/>
      <c r="OU135" s="29"/>
      <c r="OV135" s="29"/>
      <c r="OW135" s="29"/>
      <c r="OX135" s="29"/>
      <c r="OY135" s="29"/>
      <c r="OZ135" s="29"/>
      <c r="PA135" s="29"/>
      <c r="PB135" s="29"/>
      <c r="PC135" s="29"/>
      <c r="PD135" s="29"/>
      <c r="PE135" s="29"/>
      <c r="PF135" s="29"/>
      <c r="PG135" s="29"/>
      <c r="PH135" s="29"/>
      <c r="PI135" s="29"/>
      <c r="PJ135" s="29"/>
      <c r="PK135" s="29"/>
      <c r="PL135" s="29"/>
      <c r="PM135" s="29"/>
      <c r="PN135" s="29"/>
      <c r="PO135" s="29"/>
      <c r="PP135" s="29"/>
      <c r="PQ135" s="29"/>
      <c r="PR135" s="29"/>
      <c r="PS135" s="29"/>
      <c r="PT135" s="29"/>
      <c r="PU135" s="29"/>
      <c r="PV135" s="29"/>
      <c r="PW135" s="29"/>
      <c r="PX135" s="29"/>
      <c r="PY135" s="29"/>
      <c r="PZ135" s="29"/>
      <c r="QA135" s="29"/>
      <c r="QB135" s="29"/>
      <c r="QC135" s="29"/>
      <c r="QD135" s="29"/>
      <c r="QE135" s="29"/>
      <c r="QF135" s="29"/>
      <c r="QG135" s="29"/>
      <c r="QH135" s="29"/>
      <c r="QI135" s="29"/>
      <c r="QJ135" s="29"/>
      <c r="QK135" s="29"/>
      <c r="QL135" s="29"/>
      <c r="QM135" s="29"/>
      <c r="QN135" s="29"/>
      <c r="QO135" s="29"/>
      <c r="QP135" s="29"/>
      <c r="QQ135" s="29"/>
      <c r="QR135" s="29"/>
      <c r="QS135" s="29"/>
      <c r="QT135" s="29"/>
      <c r="QU135" s="29"/>
      <c r="QV135" s="29"/>
      <c r="QW135" s="29"/>
      <c r="QX135" s="29"/>
      <c r="QY135" s="29"/>
      <c r="QZ135" s="29"/>
      <c r="RA135" s="29"/>
      <c r="RB135" s="29"/>
      <c r="RC135" s="29"/>
      <c r="RD135" s="29"/>
      <c r="RE135" s="29"/>
      <c r="RF135" s="29"/>
      <c r="RG135" s="29"/>
      <c r="RH135" s="29"/>
      <c r="RI135" s="29"/>
      <c r="RJ135" s="29"/>
      <c r="RK135" s="29"/>
      <c r="RL135" s="29"/>
      <c r="RM135" s="29"/>
      <c r="RN135" s="29"/>
      <c r="RO135" s="29"/>
      <c r="RP135" s="29"/>
      <c r="RQ135" s="29"/>
      <c r="RR135" s="29"/>
      <c r="RS135" s="29"/>
      <c r="RT135" s="29"/>
      <c r="RU135" s="29"/>
      <c r="RV135" s="29"/>
      <c r="RW135" s="29"/>
      <c r="RX135" s="29"/>
      <c r="RY135" s="29"/>
      <c r="RZ135" s="29"/>
      <c r="SA135" s="29"/>
      <c r="SB135" s="29"/>
      <c r="SC135" s="29"/>
      <c r="SD135" s="29"/>
      <c r="SE135" s="29"/>
      <c r="SF135" s="29"/>
      <c r="SG135" s="29"/>
      <c r="SH135" s="29"/>
      <c r="SI135" s="29"/>
      <c r="SJ135" s="29"/>
      <c r="SK135" s="29"/>
      <c r="SL135" s="29"/>
      <c r="SM135" s="29"/>
      <c r="SN135" s="29"/>
      <c r="SO135" s="29"/>
      <c r="SP135" s="29"/>
      <c r="SQ135" s="29"/>
      <c r="SR135" s="29"/>
      <c r="SS135" s="29"/>
      <c r="ST135" s="29"/>
      <c r="SU135" s="29"/>
      <c r="SV135" s="29"/>
      <c r="SW135" s="29"/>
      <c r="SX135" s="29"/>
      <c r="SY135" s="29"/>
      <c r="SZ135" s="29"/>
      <c r="TA135" s="29"/>
      <c r="TB135" s="29"/>
      <c r="TC135" s="29"/>
      <c r="TD135" s="29"/>
      <c r="TE135" s="29"/>
      <c r="TF135" s="29"/>
      <c r="TG135" s="29"/>
      <c r="TH135" s="29"/>
      <c r="TI135" s="29"/>
      <c r="TJ135" s="29"/>
      <c r="TK135" s="29"/>
      <c r="TL135" s="29"/>
      <c r="TM135" s="29"/>
      <c r="TN135" s="29"/>
      <c r="TO135" s="29"/>
      <c r="TP135" s="29"/>
      <c r="TQ135" s="29"/>
      <c r="TR135" s="29"/>
      <c r="TS135" s="29"/>
      <c r="TT135" s="29"/>
      <c r="TU135" s="29"/>
      <c r="TV135" s="29"/>
      <c r="TW135" s="29"/>
      <c r="TX135" s="29"/>
      <c r="TY135" s="29"/>
      <c r="TZ135" s="29"/>
      <c r="UA135" s="29"/>
      <c r="UB135" s="29"/>
      <c r="UC135" s="29"/>
      <c r="UD135" s="29"/>
      <c r="UE135" s="29"/>
      <c r="UF135" s="29"/>
      <c r="UG135" s="29"/>
      <c r="UH135" s="29"/>
      <c r="UI135" s="29"/>
      <c r="UJ135" s="29"/>
      <c r="UK135" s="29"/>
      <c r="UL135" s="29"/>
      <c r="UM135" s="29"/>
      <c r="UN135" s="29"/>
      <c r="UO135" s="29"/>
      <c r="UP135" s="29"/>
      <c r="UQ135" s="29"/>
      <c r="UR135" s="29"/>
      <c r="US135" s="29"/>
      <c r="UT135" s="29"/>
      <c r="UU135" s="29"/>
      <c r="UV135" s="29"/>
      <c r="UW135" s="29"/>
      <c r="UX135" s="29"/>
      <c r="UY135" s="29"/>
      <c r="UZ135" s="29"/>
      <c r="VA135" s="29"/>
      <c r="VB135" s="29"/>
      <c r="VC135" s="29"/>
      <c r="VD135" s="29"/>
      <c r="VE135" s="29"/>
      <c r="VF135" s="29"/>
      <c r="VG135" s="29"/>
      <c r="VH135" s="29"/>
      <c r="VI135" s="29"/>
      <c r="VJ135" s="29"/>
      <c r="VK135" s="29"/>
      <c r="VL135" s="29"/>
      <c r="VM135" s="29"/>
      <c r="VN135" s="29"/>
      <c r="VO135" s="29"/>
      <c r="VP135" s="29"/>
      <c r="VQ135" s="29"/>
      <c r="VR135" s="29"/>
      <c r="VS135" s="29"/>
      <c r="VT135" s="29"/>
      <c r="VU135" s="29"/>
      <c r="VV135" s="29"/>
      <c r="VW135" s="29"/>
      <c r="VX135" s="29"/>
      <c r="VY135" s="29"/>
      <c r="VZ135" s="29"/>
      <c r="WA135" s="29"/>
      <c r="WB135" s="29"/>
      <c r="WC135" s="29"/>
      <c r="WD135" s="29"/>
      <c r="WE135" s="29"/>
      <c r="WF135" s="29"/>
      <c r="WG135" s="29"/>
      <c r="WH135" s="29"/>
      <c r="WI135" s="29"/>
      <c r="WJ135" s="29"/>
      <c r="WK135" s="29"/>
      <c r="WL135" s="29"/>
      <c r="WM135" s="29"/>
      <c r="WN135" s="29"/>
      <c r="WO135" s="29"/>
      <c r="WP135" s="29"/>
      <c r="WQ135" s="29"/>
      <c r="WR135" s="29"/>
      <c r="WS135" s="29"/>
      <c r="WT135" s="29"/>
      <c r="WU135" s="29"/>
      <c r="WV135" s="29"/>
      <c r="WW135" s="29"/>
      <c r="WX135" s="29"/>
      <c r="WY135" s="29"/>
      <c r="WZ135" s="29"/>
      <c r="XA135" s="29"/>
      <c r="XB135" s="29"/>
      <c r="XC135" s="29"/>
      <c r="XD135" s="29"/>
      <c r="XE135" s="29"/>
      <c r="XF135" s="29"/>
      <c r="XG135" s="29"/>
      <c r="XH135" s="29"/>
      <c r="XI135" s="29"/>
      <c r="XJ135" s="29"/>
      <c r="XK135" s="29"/>
      <c r="XL135" s="29"/>
      <c r="XM135" s="29"/>
      <c r="XN135" s="29"/>
      <c r="XO135" s="29"/>
      <c r="XP135" s="29"/>
      <c r="XQ135" s="29"/>
      <c r="XR135" s="29"/>
      <c r="XS135" s="29"/>
      <c r="XT135" s="29"/>
      <c r="XU135" s="29"/>
      <c r="XV135" s="29"/>
      <c r="XW135" s="29"/>
      <c r="XX135" s="29"/>
      <c r="XY135" s="29"/>
      <c r="XZ135" s="29"/>
      <c r="YA135" s="29"/>
      <c r="YB135" s="29"/>
      <c r="YC135" s="29"/>
      <c r="YD135" s="29"/>
      <c r="YE135" s="29"/>
      <c r="YF135" s="29"/>
      <c r="YG135" s="29"/>
      <c r="YH135" s="29"/>
      <c r="YI135" s="29"/>
      <c r="YJ135" s="29"/>
      <c r="YK135" s="29"/>
      <c r="YL135" s="29"/>
      <c r="YM135" s="29"/>
      <c r="YN135" s="29"/>
      <c r="YO135" s="29"/>
      <c r="YP135" s="29"/>
      <c r="YQ135" s="29"/>
      <c r="YR135" s="29"/>
      <c r="YS135" s="29"/>
      <c r="YT135" s="29"/>
      <c r="YU135" s="29"/>
      <c r="YV135" s="29"/>
      <c r="YW135" s="29"/>
      <c r="YX135" s="29"/>
      <c r="YY135" s="29"/>
      <c r="YZ135" s="29"/>
      <c r="ZA135" s="29"/>
      <c r="ZB135" s="29"/>
      <c r="ZC135" s="29"/>
      <c r="ZD135" s="29"/>
      <c r="ZE135" s="29"/>
      <c r="ZF135" s="29"/>
      <c r="ZG135" s="29"/>
      <c r="ZH135" s="29"/>
      <c r="ZI135" s="29"/>
      <c r="ZJ135" s="29"/>
      <c r="ZK135" s="29"/>
      <c r="ZL135" s="29"/>
      <c r="ZM135" s="29"/>
      <c r="ZN135" s="29"/>
      <c r="ZO135" s="29"/>
      <c r="ZP135" s="29"/>
      <c r="ZQ135" s="29"/>
      <c r="ZR135" s="29"/>
      <c r="ZS135" s="29"/>
      <c r="ZT135" s="29"/>
      <c r="ZU135" s="29"/>
      <c r="ZV135" s="29"/>
      <c r="ZW135" s="29"/>
      <c r="ZX135" s="29"/>
      <c r="ZY135" s="29"/>
      <c r="ZZ135" s="29"/>
      <c r="AAA135" s="29"/>
      <c r="AAB135" s="29"/>
      <c r="AAC135" s="29"/>
      <c r="AAD135" s="29"/>
      <c r="AAE135" s="29"/>
      <c r="AAF135" s="29"/>
      <c r="AAG135" s="29"/>
      <c r="AAH135" s="29"/>
      <c r="AAI135" s="29"/>
      <c r="AAJ135" s="29"/>
      <c r="AAK135" s="29"/>
      <c r="AAL135" s="29"/>
      <c r="AAM135" s="29"/>
      <c r="AAN135" s="29"/>
      <c r="AAO135" s="29"/>
      <c r="AAP135" s="29"/>
      <c r="AAQ135" s="29"/>
      <c r="AAR135" s="29"/>
      <c r="AAS135" s="29"/>
      <c r="AAT135" s="29"/>
      <c r="AAU135" s="29"/>
      <c r="AAV135" s="29"/>
      <c r="AAW135" s="29"/>
      <c r="AAX135" s="29"/>
      <c r="AAY135" s="29"/>
      <c r="AAZ135" s="29"/>
      <c r="ABA135" s="29"/>
      <c r="ABB135" s="29"/>
      <c r="ABC135" s="29"/>
      <c r="ABD135" s="29"/>
      <c r="ABE135" s="29"/>
      <c r="ABF135" s="29"/>
      <c r="ABG135" s="29"/>
      <c r="ABH135" s="29"/>
      <c r="ABI135" s="29"/>
      <c r="ABJ135" s="29"/>
      <c r="ABK135" s="29"/>
      <c r="ABL135" s="29"/>
      <c r="ABM135" s="29"/>
      <c r="ABN135" s="29"/>
      <c r="ABO135" s="29"/>
      <c r="ABP135" s="29"/>
      <c r="ABQ135" s="29"/>
      <c r="ABR135" s="29"/>
      <c r="ABS135" s="29"/>
      <c r="ABT135" s="29"/>
      <c r="ABU135" s="29"/>
      <c r="ABV135" s="29"/>
      <c r="ABW135" s="29"/>
      <c r="ABX135" s="29"/>
      <c r="ABY135" s="29"/>
      <c r="ABZ135" s="29"/>
      <c r="ACA135" s="29"/>
      <c r="ACB135" s="29"/>
      <c r="ACC135" s="29"/>
      <c r="ACD135" s="29"/>
      <c r="ACE135" s="29"/>
      <c r="ACF135" s="29"/>
      <c r="ACG135" s="29"/>
      <c r="ACH135" s="29"/>
      <c r="ACI135" s="29"/>
      <c r="ACJ135" s="29"/>
      <c r="ACK135" s="29"/>
      <c r="ACL135" s="29"/>
      <c r="ACM135" s="29"/>
      <c r="ACN135" s="29"/>
      <c r="ACO135" s="29"/>
      <c r="ACP135" s="29"/>
      <c r="ACQ135" s="29"/>
      <c r="ACR135" s="29"/>
      <c r="ACS135" s="29"/>
      <c r="ACT135" s="29"/>
      <c r="ACU135" s="29"/>
      <c r="ACV135" s="29"/>
      <c r="ACW135" s="29"/>
      <c r="ACX135" s="29"/>
      <c r="ACY135" s="29"/>
      <c r="ACZ135" s="29"/>
      <c r="ADA135" s="29"/>
      <c r="ADB135" s="29"/>
      <c r="ADC135" s="29"/>
      <c r="ADD135" s="29"/>
      <c r="ADE135" s="29"/>
      <c r="ADF135" s="29"/>
      <c r="ADG135" s="29"/>
      <c r="ADH135" s="29"/>
      <c r="ADI135" s="29"/>
      <c r="ADJ135" s="29"/>
      <c r="ADK135" s="29"/>
      <c r="ADL135" s="29"/>
      <c r="ADM135" s="29"/>
      <c r="ADN135" s="29"/>
      <c r="ADO135" s="29"/>
      <c r="ADP135" s="29"/>
      <c r="ADQ135" s="29"/>
      <c r="ADR135" s="29"/>
      <c r="ADS135" s="29"/>
      <c r="ADT135" s="29"/>
      <c r="ADU135" s="29"/>
      <c r="ADV135" s="29"/>
      <c r="ADW135" s="29"/>
      <c r="ADX135" s="29"/>
      <c r="ADY135" s="29"/>
      <c r="ADZ135" s="29"/>
      <c r="AEA135" s="29"/>
      <c r="AEB135" s="29"/>
      <c r="AEC135" s="29"/>
      <c r="AED135" s="29"/>
      <c r="AEE135" s="29"/>
      <c r="AEF135" s="29"/>
      <c r="AEG135" s="29"/>
      <c r="AEH135" s="29"/>
      <c r="AEI135" s="29"/>
      <c r="AEJ135" s="29"/>
      <c r="AEK135" s="29"/>
      <c r="AEL135" s="29"/>
      <c r="AEM135" s="29"/>
      <c r="AEN135" s="29"/>
      <c r="AEO135" s="29"/>
      <c r="AEP135" s="29"/>
      <c r="AEQ135" s="29"/>
      <c r="AER135" s="29"/>
      <c r="AES135" s="29"/>
      <c r="AET135" s="29"/>
      <c r="AEU135" s="29"/>
      <c r="AEV135" s="29"/>
      <c r="AEW135" s="29"/>
      <c r="AEX135" s="29"/>
      <c r="AEY135" s="29"/>
      <c r="AEZ135" s="29"/>
      <c r="AFA135" s="29"/>
      <c r="AFB135" s="29"/>
      <c r="AFC135" s="29"/>
      <c r="AFD135" s="29"/>
      <c r="AFE135" s="29"/>
      <c r="AFF135" s="29"/>
      <c r="AFG135" s="29"/>
      <c r="AFH135" s="29"/>
      <c r="AFI135" s="29"/>
      <c r="AFJ135" s="29"/>
      <c r="AFK135" s="29"/>
      <c r="AFL135" s="29"/>
      <c r="AFM135" s="29"/>
      <c r="AFN135" s="29"/>
      <c r="AFO135" s="29"/>
      <c r="AFP135" s="29"/>
      <c r="AFQ135" s="29"/>
      <c r="AFR135" s="29"/>
      <c r="AFS135" s="29"/>
      <c r="AFT135" s="29"/>
      <c r="AFU135" s="29"/>
      <c r="AFV135" s="29"/>
      <c r="AFW135" s="29"/>
      <c r="AFX135" s="29"/>
      <c r="AFY135" s="29"/>
      <c r="AFZ135" s="29"/>
      <c r="AGA135" s="29"/>
      <c r="AGB135" s="29"/>
      <c r="AGC135" s="29"/>
      <c r="AGD135" s="29"/>
      <c r="AGE135" s="29"/>
      <c r="AGF135" s="29"/>
      <c r="AGG135" s="29"/>
      <c r="AGH135" s="29"/>
      <c r="AGI135" s="29"/>
      <c r="AGJ135" s="29"/>
      <c r="AGK135" s="29"/>
      <c r="AGL135" s="29"/>
      <c r="AGM135" s="29"/>
      <c r="AGN135" s="29"/>
      <c r="AGO135" s="29"/>
      <c r="AGP135" s="29"/>
      <c r="AGQ135" s="29"/>
      <c r="AGR135" s="29"/>
      <c r="AGS135" s="29"/>
      <c r="AGT135" s="29"/>
      <c r="AGU135" s="29"/>
      <c r="AGV135" s="29"/>
      <c r="AGW135" s="29"/>
      <c r="AGX135" s="29"/>
      <c r="AGY135" s="29"/>
      <c r="AGZ135" s="29"/>
      <c r="AHA135" s="29"/>
      <c r="AHB135" s="29"/>
      <c r="AHC135" s="29"/>
      <c r="AHD135" s="29"/>
      <c r="AHE135" s="29"/>
      <c r="AHF135" s="29"/>
      <c r="AHG135" s="29"/>
      <c r="AHH135" s="29"/>
      <c r="AHI135" s="29"/>
      <c r="AHJ135" s="29"/>
      <c r="AHK135" s="29"/>
      <c r="AHL135" s="29"/>
      <c r="AHM135" s="29"/>
      <c r="AHN135" s="29"/>
      <c r="AHO135" s="29"/>
      <c r="AHP135" s="29"/>
      <c r="AHQ135" s="29"/>
      <c r="AHR135" s="29"/>
      <c r="AHS135" s="29"/>
      <c r="AHT135" s="29"/>
      <c r="AHU135" s="29"/>
      <c r="AHV135" s="29"/>
      <c r="AHW135" s="29"/>
      <c r="AHX135" s="29"/>
      <c r="AHY135" s="29"/>
      <c r="AHZ135" s="29"/>
      <c r="AIA135" s="29"/>
      <c r="AIB135" s="29"/>
      <c r="AIC135" s="29"/>
      <c r="AID135" s="29"/>
      <c r="AIE135" s="29"/>
      <c r="AIF135" s="29"/>
      <c r="AIG135" s="29"/>
      <c r="AIH135" s="29"/>
      <c r="AII135" s="29"/>
      <c r="AIJ135" s="29"/>
      <c r="AIK135" s="29"/>
      <c r="AIL135" s="29"/>
      <c r="AIM135" s="29"/>
      <c r="AIN135" s="29"/>
      <c r="AIO135" s="29"/>
      <c r="AIP135" s="29"/>
      <c r="AIQ135" s="29"/>
      <c r="AIR135" s="29"/>
      <c r="AIS135" s="29"/>
      <c r="AIT135" s="29"/>
      <c r="AIU135" s="29"/>
      <c r="AIV135" s="29"/>
      <c r="AIW135" s="29"/>
      <c r="AIX135" s="29"/>
      <c r="AIY135" s="29"/>
      <c r="AIZ135" s="29"/>
      <c r="AJA135" s="29"/>
      <c r="AJB135" s="29"/>
      <c r="AJC135" s="29"/>
      <c r="AJD135" s="29"/>
      <c r="AJE135" s="29"/>
      <c r="AJF135" s="29"/>
      <c r="AJG135" s="29"/>
      <c r="AJH135" s="29"/>
      <c r="AJI135" s="29"/>
      <c r="AJJ135" s="29"/>
      <c r="AJK135" s="29"/>
      <c r="AJL135" s="29"/>
      <c r="AJM135" s="29"/>
      <c r="AJN135" s="29"/>
      <c r="AJO135" s="29"/>
      <c r="AJP135" s="29"/>
      <c r="AJQ135" s="29"/>
      <c r="AJR135" s="29"/>
      <c r="AJS135" s="29"/>
      <c r="AJT135" s="29"/>
      <c r="AJU135" s="29"/>
      <c r="AJV135" s="29"/>
      <c r="AJW135" s="29"/>
      <c r="AJX135" s="29"/>
      <c r="AJY135" s="29"/>
      <c r="AJZ135" s="29"/>
      <c r="AKA135" s="29"/>
      <c r="AKB135" s="29"/>
      <c r="AKC135" s="29"/>
      <c r="AKD135" s="29"/>
      <c r="AKE135" s="29"/>
      <c r="AKF135" s="29"/>
      <c r="AKG135" s="29"/>
      <c r="AKH135" s="29"/>
      <c r="AKI135" s="29"/>
      <c r="AKJ135" s="29"/>
      <c r="AKK135" s="29"/>
      <c r="AKL135" s="29"/>
      <c r="AKM135" s="29"/>
      <c r="AKN135" s="29"/>
      <c r="AKO135" s="29"/>
      <c r="AKP135" s="29"/>
      <c r="AKQ135" s="29"/>
      <c r="AKR135" s="29"/>
      <c r="AKS135" s="29"/>
      <c r="AKT135" s="29"/>
      <c r="AKU135" s="29"/>
      <c r="AKV135" s="29"/>
      <c r="AKW135" s="29"/>
      <c r="AKX135" s="29"/>
      <c r="AKY135" s="29"/>
      <c r="AKZ135" s="29"/>
      <c r="ALA135" s="29"/>
      <c r="ALB135" s="29"/>
      <c r="ALC135" s="29"/>
      <c r="ALD135" s="29"/>
      <c r="ALE135" s="29"/>
      <c r="ALF135" s="29"/>
      <c r="ALG135" s="29"/>
      <c r="ALH135" s="29"/>
      <c r="ALI135" s="29"/>
      <c r="ALJ135" s="29"/>
      <c r="ALK135" s="29"/>
      <c r="ALL135" s="29"/>
      <c r="ALM135" s="29"/>
      <c r="ALN135" s="29"/>
      <c r="ALO135" s="29"/>
      <c r="ALP135" s="29"/>
      <c r="ALQ135" s="29"/>
      <c r="ALR135" s="29"/>
      <c r="ALS135" s="29"/>
      <c r="ALT135" s="29"/>
      <c r="ALU135" s="29"/>
      <c r="ALV135" s="29"/>
      <c r="ALW135" s="29"/>
      <c r="ALX135" s="29"/>
      <c r="ALY135" s="29"/>
      <c r="ALZ135" s="29"/>
      <c r="AMA135" s="29"/>
      <c r="AMB135" s="29"/>
      <c r="AMC135" s="29"/>
      <c r="AMD135" s="29"/>
      <c r="AME135" s="29"/>
      <c r="AMF135" s="29"/>
      <c r="AMG135" s="29"/>
      <c r="AMH135" s="29"/>
      <c r="AMI135" s="29"/>
      <c r="AMJ135" s="29"/>
      <c r="AMK135" s="29"/>
    </row>
    <row r="136" spans="1:1025" s="30" customFormat="1" ht="19.5" customHeight="1">
      <c r="A136" s="339" t="s">
        <v>140</v>
      </c>
      <c r="B136" s="364" t="s">
        <v>143</v>
      </c>
      <c r="C136" s="364"/>
      <c r="D136" s="284" t="s">
        <v>30</v>
      </c>
      <c r="E136" s="284"/>
      <c r="F136" s="169">
        <f>IF(E8=1,0.0165,IF(E8=2,0.0065,IF(E8=3,I138,IF(E8=4,I138,¨RT Indefinido¨))))</f>
        <v>1.6500000000000001E-2</v>
      </c>
      <c r="G136" s="209">
        <f>ROUND(($G$134/(1-$F$135))*F136,2)</f>
        <v>130.4</v>
      </c>
      <c r="H136" s="211" t="s">
        <v>173</v>
      </c>
      <c r="I136" s="211" t="s">
        <v>174</v>
      </c>
      <c r="J136" s="12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</row>
    <row r="137" spans="1:1025" s="30" customFormat="1" ht="19.5" customHeight="1">
      <c r="A137" s="340"/>
      <c r="B137" s="364"/>
      <c r="C137" s="364"/>
      <c r="D137" s="496" t="s">
        <v>138</v>
      </c>
      <c r="E137" s="496"/>
      <c r="F137" s="169">
        <f>IF(E8=1,0.076,IF(E8=2,0.03,IF(E8=3,I137,IF(E8=4,I137,¨RT Indefinido¨))))</f>
        <v>7.5999999999999998E-2</v>
      </c>
      <c r="G137" s="209">
        <f>ROUND(($G$134/(1-$F$135))*F137,2)</f>
        <v>600.64</v>
      </c>
      <c r="H137" s="212" t="s">
        <v>138</v>
      </c>
      <c r="I137" s="213">
        <v>0</v>
      </c>
      <c r="J137" s="12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29"/>
      <c r="FP137" s="29"/>
      <c r="FQ137" s="29"/>
      <c r="FR137" s="29"/>
      <c r="FS137" s="29"/>
      <c r="FT137" s="29"/>
      <c r="FU137" s="29"/>
      <c r="FV137" s="29"/>
      <c r="FW137" s="29"/>
      <c r="FX137" s="29"/>
      <c r="FY137" s="29"/>
      <c r="FZ137" s="29"/>
      <c r="GA137" s="29"/>
      <c r="GB137" s="29"/>
      <c r="GC137" s="29"/>
      <c r="GD137" s="29"/>
      <c r="GE137" s="29"/>
      <c r="GF137" s="29"/>
      <c r="GG137" s="29"/>
      <c r="GH137" s="29"/>
      <c r="GI137" s="29"/>
      <c r="GJ137" s="29"/>
      <c r="GK137" s="29"/>
      <c r="GL137" s="29"/>
      <c r="GM137" s="29"/>
      <c r="GN137" s="29"/>
      <c r="GO137" s="29"/>
      <c r="GP137" s="29"/>
      <c r="GQ137" s="29"/>
      <c r="GR137" s="29"/>
      <c r="GS137" s="29"/>
      <c r="GT137" s="29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29"/>
      <c r="IB137" s="29"/>
      <c r="IC137" s="29"/>
      <c r="ID137" s="29"/>
      <c r="IE137" s="29"/>
      <c r="IF137" s="29"/>
      <c r="IG137" s="29"/>
      <c r="IH137" s="29"/>
      <c r="II137" s="29"/>
      <c r="IJ137" s="29"/>
      <c r="IK137" s="29"/>
      <c r="IL137" s="29"/>
      <c r="IM137" s="29"/>
      <c r="IN137" s="29"/>
      <c r="IO137" s="29"/>
      <c r="IP137" s="29"/>
      <c r="IQ137" s="29"/>
      <c r="IR137" s="29"/>
      <c r="IS137" s="29"/>
      <c r="IT137" s="29"/>
      <c r="IU137" s="29"/>
      <c r="IV137" s="29"/>
      <c r="IW137" s="29"/>
      <c r="IX137" s="29"/>
      <c r="IY137" s="29"/>
      <c r="IZ137" s="29"/>
      <c r="JA137" s="29"/>
      <c r="JB137" s="29"/>
      <c r="JC137" s="29"/>
      <c r="JD137" s="29"/>
      <c r="JE137" s="29"/>
      <c r="JF137" s="29"/>
      <c r="JG137" s="29"/>
      <c r="JH137" s="29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29"/>
      <c r="KO137" s="29"/>
      <c r="KP137" s="29"/>
      <c r="KQ137" s="29"/>
      <c r="KR137" s="29"/>
      <c r="KS137" s="29"/>
      <c r="KT137" s="29"/>
      <c r="KU137" s="29"/>
      <c r="KV137" s="29"/>
      <c r="KW137" s="29"/>
      <c r="KX137" s="29"/>
      <c r="KY137" s="29"/>
      <c r="KZ137" s="29"/>
      <c r="LA137" s="29"/>
      <c r="LB137" s="29"/>
      <c r="LC137" s="29"/>
      <c r="LD137" s="29"/>
      <c r="LE137" s="29"/>
      <c r="LF137" s="29"/>
      <c r="LG137" s="29"/>
      <c r="LH137" s="29"/>
      <c r="LI137" s="29"/>
      <c r="LJ137" s="29"/>
      <c r="LK137" s="29"/>
      <c r="LL137" s="29"/>
      <c r="LM137" s="29"/>
      <c r="LN137" s="29"/>
      <c r="LO137" s="29"/>
      <c r="LP137" s="29"/>
      <c r="LQ137" s="29"/>
      <c r="LR137" s="29"/>
      <c r="LS137" s="29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29"/>
      <c r="NA137" s="29"/>
      <c r="NB137" s="29"/>
      <c r="NC137" s="29"/>
      <c r="ND137" s="29"/>
      <c r="NE137" s="29"/>
      <c r="NF137" s="29"/>
      <c r="NG137" s="29"/>
      <c r="NH137" s="29"/>
      <c r="NI137" s="29"/>
      <c r="NJ137" s="29"/>
      <c r="NK137" s="29"/>
      <c r="NL137" s="29"/>
      <c r="NM137" s="29"/>
      <c r="NN137" s="29"/>
      <c r="NO137" s="29"/>
      <c r="NP137" s="29"/>
      <c r="NQ137" s="29"/>
      <c r="NR137" s="29"/>
      <c r="NS137" s="29"/>
      <c r="NT137" s="29"/>
      <c r="NU137" s="29"/>
      <c r="NV137" s="29"/>
      <c r="NW137" s="29"/>
      <c r="NX137" s="29"/>
      <c r="NY137" s="29"/>
      <c r="NZ137" s="29"/>
      <c r="OA137" s="29"/>
      <c r="OB137" s="29"/>
      <c r="OC137" s="29"/>
      <c r="OD137" s="29"/>
      <c r="OE137" s="29"/>
      <c r="OF137" s="29"/>
      <c r="OG137" s="29"/>
      <c r="OH137" s="29"/>
      <c r="OI137" s="29"/>
      <c r="OJ137" s="29"/>
      <c r="OK137" s="29"/>
      <c r="OL137" s="29"/>
      <c r="OM137" s="29"/>
      <c r="ON137" s="29"/>
      <c r="OO137" s="29"/>
      <c r="OP137" s="29"/>
      <c r="OQ137" s="29"/>
      <c r="OR137" s="29"/>
      <c r="OS137" s="29"/>
      <c r="OT137" s="29"/>
      <c r="OU137" s="29"/>
      <c r="OV137" s="29"/>
      <c r="OW137" s="29"/>
      <c r="OX137" s="29"/>
      <c r="OY137" s="29"/>
      <c r="OZ137" s="29"/>
      <c r="PA137" s="29"/>
      <c r="PB137" s="29"/>
      <c r="PC137" s="29"/>
      <c r="PD137" s="29"/>
      <c r="PE137" s="29"/>
      <c r="PF137" s="29"/>
      <c r="PG137" s="29"/>
      <c r="PH137" s="29"/>
      <c r="PI137" s="29"/>
      <c r="PJ137" s="29"/>
      <c r="PK137" s="29"/>
      <c r="PL137" s="29"/>
      <c r="PM137" s="29"/>
      <c r="PN137" s="29"/>
      <c r="PO137" s="29"/>
      <c r="PP137" s="29"/>
      <c r="PQ137" s="29"/>
      <c r="PR137" s="29"/>
      <c r="PS137" s="29"/>
      <c r="PT137" s="29"/>
      <c r="PU137" s="29"/>
      <c r="PV137" s="29"/>
      <c r="PW137" s="29"/>
      <c r="PX137" s="29"/>
      <c r="PY137" s="29"/>
      <c r="PZ137" s="29"/>
      <c r="QA137" s="29"/>
      <c r="QB137" s="29"/>
      <c r="QC137" s="29"/>
      <c r="QD137" s="29"/>
      <c r="QE137" s="29"/>
      <c r="QF137" s="29"/>
      <c r="QG137" s="29"/>
      <c r="QH137" s="29"/>
      <c r="QI137" s="29"/>
      <c r="QJ137" s="29"/>
      <c r="QK137" s="29"/>
      <c r="QL137" s="29"/>
      <c r="QM137" s="29"/>
      <c r="QN137" s="29"/>
      <c r="QO137" s="29"/>
      <c r="QP137" s="29"/>
      <c r="QQ137" s="29"/>
      <c r="QR137" s="29"/>
      <c r="QS137" s="29"/>
      <c r="QT137" s="29"/>
      <c r="QU137" s="29"/>
      <c r="QV137" s="29"/>
      <c r="QW137" s="29"/>
      <c r="QX137" s="29"/>
      <c r="QY137" s="29"/>
      <c r="QZ137" s="29"/>
      <c r="RA137" s="29"/>
      <c r="RB137" s="29"/>
      <c r="RC137" s="29"/>
      <c r="RD137" s="29"/>
      <c r="RE137" s="29"/>
      <c r="RF137" s="29"/>
      <c r="RG137" s="29"/>
      <c r="RH137" s="29"/>
      <c r="RI137" s="29"/>
      <c r="RJ137" s="29"/>
      <c r="RK137" s="29"/>
      <c r="RL137" s="29"/>
      <c r="RM137" s="29"/>
      <c r="RN137" s="29"/>
      <c r="RO137" s="29"/>
      <c r="RP137" s="29"/>
      <c r="RQ137" s="29"/>
      <c r="RR137" s="29"/>
      <c r="RS137" s="29"/>
      <c r="RT137" s="29"/>
      <c r="RU137" s="29"/>
      <c r="RV137" s="29"/>
      <c r="RW137" s="29"/>
      <c r="RX137" s="29"/>
      <c r="RY137" s="29"/>
      <c r="RZ137" s="29"/>
      <c r="SA137" s="29"/>
      <c r="SB137" s="29"/>
      <c r="SC137" s="29"/>
      <c r="SD137" s="29"/>
      <c r="SE137" s="29"/>
      <c r="SF137" s="29"/>
      <c r="SG137" s="29"/>
      <c r="SH137" s="29"/>
      <c r="SI137" s="29"/>
      <c r="SJ137" s="29"/>
      <c r="SK137" s="29"/>
      <c r="SL137" s="29"/>
      <c r="SM137" s="29"/>
      <c r="SN137" s="29"/>
      <c r="SO137" s="29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29"/>
      <c r="TV137" s="29"/>
      <c r="TW137" s="29"/>
      <c r="TX137" s="29"/>
      <c r="TY137" s="29"/>
      <c r="TZ137" s="29"/>
      <c r="UA137" s="29"/>
      <c r="UB137" s="29"/>
      <c r="UC137" s="29"/>
      <c r="UD137" s="29"/>
      <c r="UE137" s="29"/>
      <c r="UF137" s="29"/>
      <c r="UG137" s="29"/>
      <c r="UH137" s="29"/>
      <c r="UI137" s="29"/>
      <c r="UJ137" s="29"/>
      <c r="UK137" s="29"/>
      <c r="UL137" s="29"/>
      <c r="UM137" s="29"/>
      <c r="UN137" s="29"/>
      <c r="UO137" s="29"/>
      <c r="UP137" s="29"/>
      <c r="UQ137" s="29"/>
      <c r="UR137" s="29"/>
      <c r="US137" s="29"/>
      <c r="UT137" s="29"/>
      <c r="UU137" s="29"/>
      <c r="UV137" s="29"/>
      <c r="UW137" s="29"/>
      <c r="UX137" s="29"/>
      <c r="UY137" s="29"/>
      <c r="UZ137" s="29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29"/>
      <c r="WH137" s="29"/>
      <c r="WI137" s="29"/>
      <c r="WJ137" s="29"/>
      <c r="WK137" s="29"/>
      <c r="WL137" s="29"/>
      <c r="WM137" s="29"/>
      <c r="WN137" s="29"/>
      <c r="WO137" s="29"/>
      <c r="WP137" s="29"/>
      <c r="WQ137" s="29"/>
      <c r="WR137" s="29"/>
      <c r="WS137" s="29"/>
      <c r="WT137" s="29"/>
      <c r="WU137" s="29"/>
      <c r="WV137" s="29"/>
      <c r="WW137" s="29"/>
      <c r="WX137" s="29"/>
      <c r="WY137" s="29"/>
      <c r="WZ137" s="29"/>
      <c r="XA137" s="29"/>
      <c r="XB137" s="29"/>
      <c r="XC137" s="29"/>
      <c r="XD137" s="29"/>
      <c r="XE137" s="29"/>
      <c r="XF137" s="29"/>
      <c r="XG137" s="29"/>
      <c r="XH137" s="29"/>
      <c r="XI137" s="29"/>
      <c r="XJ137" s="29"/>
      <c r="XK137" s="29"/>
      <c r="XL137" s="29"/>
      <c r="XM137" s="29"/>
      <c r="XN137" s="29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29"/>
      <c r="YU137" s="29"/>
      <c r="YV137" s="29"/>
      <c r="YW137" s="29"/>
      <c r="YX137" s="29"/>
      <c r="YY137" s="29"/>
      <c r="YZ137" s="29"/>
      <c r="ZA137" s="29"/>
      <c r="ZB137" s="29"/>
      <c r="ZC137" s="29"/>
      <c r="ZD137" s="29"/>
      <c r="ZE137" s="29"/>
      <c r="ZF137" s="29"/>
      <c r="ZG137" s="29"/>
      <c r="ZH137" s="29"/>
      <c r="ZI137" s="29"/>
      <c r="ZJ137" s="29"/>
      <c r="ZK137" s="29"/>
      <c r="ZL137" s="29"/>
      <c r="ZM137" s="29"/>
      <c r="ZN137" s="29"/>
      <c r="ZO137" s="29"/>
      <c r="ZP137" s="29"/>
      <c r="ZQ137" s="29"/>
      <c r="ZR137" s="29"/>
      <c r="ZS137" s="29"/>
      <c r="ZT137" s="29"/>
      <c r="ZU137" s="29"/>
      <c r="ZV137" s="29"/>
      <c r="ZW137" s="29"/>
      <c r="ZX137" s="29"/>
      <c r="ZY137" s="29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29"/>
      <c r="ABG137" s="29"/>
      <c r="ABH137" s="29"/>
      <c r="ABI137" s="29"/>
      <c r="ABJ137" s="29"/>
      <c r="ABK137" s="29"/>
      <c r="ABL137" s="29"/>
      <c r="ABM137" s="29"/>
      <c r="ABN137" s="29"/>
      <c r="ABO137" s="29"/>
      <c r="ABP137" s="29"/>
      <c r="ABQ137" s="29"/>
      <c r="ABR137" s="29"/>
      <c r="ABS137" s="29"/>
      <c r="ABT137" s="29"/>
      <c r="ABU137" s="29"/>
      <c r="ABV137" s="29"/>
      <c r="ABW137" s="29"/>
      <c r="ABX137" s="29"/>
      <c r="ABY137" s="29"/>
      <c r="ABZ137" s="29"/>
      <c r="ACA137" s="29"/>
      <c r="ACB137" s="29"/>
      <c r="ACC137" s="29"/>
      <c r="ACD137" s="29"/>
      <c r="ACE137" s="29"/>
      <c r="ACF137" s="29"/>
      <c r="ACG137" s="29"/>
      <c r="ACH137" s="29"/>
      <c r="ACI137" s="29"/>
      <c r="ACJ137" s="29"/>
      <c r="ACK137" s="29"/>
      <c r="ACL137" s="29"/>
      <c r="ACM137" s="29"/>
      <c r="ACN137" s="29"/>
      <c r="ACO137" s="29"/>
      <c r="ACP137" s="29"/>
      <c r="ACQ137" s="29"/>
      <c r="ACR137" s="29"/>
      <c r="ACS137" s="29"/>
      <c r="ACT137" s="29"/>
      <c r="ACU137" s="29"/>
      <c r="ACV137" s="29"/>
      <c r="ACW137" s="29"/>
      <c r="ACX137" s="29"/>
      <c r="ACY137" s="29"/>
      <c r="ACZ137" s="29"/>
      <c r="ADA137" s="29"/>
      <c r="ADB137" s="29"/>
      <c r="ADC137" s="29"/>
      <c r="ADD137" s="29"/>
      <c r="ADE137" s="29"/>
      <c r="ADF137" s="29"/>
      <c r="ADG137" s="29"/>
      <c r="ADH137" s="29"/>
      <c r="ADI137" s="29"/>
      <c r="ADJ137" s="29"/>
      <c r="ADK137" s="29"/>
      <c r="ADL137" s="29"/>
      <c r="ADM137" s="29"/>
      <c r="ADN137" s="29"/>
      <c r="ADO137" s="29"/>
      <c r="ADP137" s="29"/>
      <c r="ADQ137" s="29"/>
      <c r="ADR137" s="29"/>
      <c r="ADS137" s="29"/>
      <c r="ADT137" s="29"/>
      <c r="ADU137" s="29"/>
      <c r="ADV137" s="29"/>
      <c r="ADW137" s="29"/>
      <c r="ADX137" s="29"/>
      <c r="ADY137" s="29"/>
      <c r="ADZ137" s="29"/>
      <c r="AEA137" s="29"/>
      <c r="AEB137" s="29"/>
      <c r="AEC137" s="29"/>
      <c r="AED137" s="29"/>
      <c r="AEE137" s="29"/>
      <c r="AEF137" s="29"/>
      <c r="AEG137" s="29"/>
      <c r="AEH137" s="29"/>
      <c r="AEI137" s="29"/>
      <c r="AEJ137" s="29"/>
      <c r="AEK137" s="29"/>
      <c r="AEL137" s="29"/>
      <c r="AEM137" s="29"/>
      <c r="AEN137" s="29"/>
      <c r="AEO137" s="29"/>
      <c r="AEP137" s="29"/>
      <c r="AEQ137" s="29"/>
      <c r="AER137" s="29"/>
      <c r="AES137" s="29"/>
      <c r="AET137" s="29"/>
      <c r="AEU137" s="29"/>
      <c r="AEV137" s="29"/>
      <c r="AEW137" s="29"/>
      <c r="AEX137" s="29"/>
      <c r="AEY137" s="29"/>
      <c r="AEZ137" s="29"/>
      <c r="AFA137" s="29"/>
      <c r="AFB137" s="29"/>
      <c r="AFC137" s="29"/>
      <c r="AFD137" s="29"/>
      <c r="AFE137" s="29"/>
      <c r="AFF137" s="29"/>
      <c r="AFG137" s="29"/>
      <c r="AFH137" s="29"/>
      <c r="AFI137" s="29"/>
      <c r="AFJ137" s="29"/>
      <c r="AFK137" s="29"/>
      <c r="AFL137" s="29"/>
      <c r="AFM137" s="29"/>
      <c r="AFN137" s="29"/>
      <c r="AFO137" s="29"/>
      <c r="AFP137" s="29"/>
      <c r="AFQ137" s="29"/>
      <c r="AFR137" s="29"/>
      <c r="AFS137" s="29"/>
      <c r="AFT137" s="29"/>
      <c r="AFU137" s="29"/>
      <c r="AFV137" s="29"/>
      <c r="AFW137" s="29"/>
      <c r="AFX137" s="29"/>
      <c r="AFY137" s="29"/>
      <c r="AFZ137" s="29"/>
      <c r="AGA137" s="29"/>
      <c r="AGB137" s="29"/>
      <c r="AGC137" s="29"/>
      <c r="AGD137" s="29"/>
      <c r="AGE137" s="29"/>
      <c r="AGF137" s="29"/>
      <c r="AGG137" s="29"/>
      <c r="AGH137" s="29"/>
      <c r="AGI137" s="29"/>
      <c r="AGJ137" s="29"/>
      <c r="AGK137" s="29"/>
      <c r="AGL137" s="29"/>
      <c r="AGM137" s="29"/>
      <c r="AGN137" s="29"/>
      <c r="AGO137" s="29"/>
      <c r="AGP137" s="29"/>
      <c r="AGQ137" s="29"/>
      <c r="AGR137" s="29"/>
      <c r="AGS137" s="29"/>
      <c r="AGT137" s="29"/>
      <c r="AGU137" s="29"/>
      <c r="AGV137" s="29"/>
      <c r="AGW137" s="29"/>
      <c r="AGX137" s="29"/>
      <c r="AGY137" s="29"/>
      <c r="AGZ137" s="29"/>
      <c r="AHA137" s="29"/>
      <c r="AHB137" s="29"/>
      <c r="AHC137" s="29"/>
      <c r="AHD137" s="29"/>
      <c r="AHE137" s="29"/>
      <c r="AHF137" s="29"/>
      <c r="AHG137" s="29"/>
      <c r="AHH137" s="29"/>
      <c r="AHI137" s="29"/>
      <c r="AHJ137" s="29"/>
      <c r="AHK137" s="29"/>
      <c r="AHL137" s="29"/>
      <c r="AHM137" s="29"/>
      <c r="AHN137" s="29"/>
      <c r="AHO137" s="29"/>
      <c r="AHP137" s="29"/>
      <c r="AHQ137" s="29"/>
      <c r="AHR137" s="29"/>
      <c r="AHS137" s="29"/>
      <c r="AHT137" s="29"/>
      <c r="AHU137" s="29"/>
      <c r="AHV137" s="29"/>
      <c r="AHW137" s="29"/>
      <c r="AHX137" s="29"/>
      <c r="AHY137" s="29"/>
      <c r="AHZ137" s="29"/>
      <c r="AIA137" s="29"/>
      <c r="AIB137" s="29"/>
      <c r="AIC137" s="29"/>
      <c r="AID137" s="29"/>
      <c r="AIE137" s="29"/>
      <c r="AIF137" s="29"/>
      <c r="AIG137" s="29"/>
      <c r="AIH137" s="29"/>
      <c r="AII137" s="29"/>
      <c r="AIJ137" s="29"/>
      <c r="AIK137" s="29"/>
      <c r="AIL137" s="29"/>
      <c r="AIM137" s="29"/>
      <c r="AIN137" s="29"/>
      <c r="AIO137" s="29"/>
      <c r="AIP137" s="29"/>
      <c r="AIQ137" s="29"/>
      <c r="AIR137" s="29"/>
      <c r="AIS137" s="29"/>
      <c r="AIT137" s="29"/>
      <c r="AIU137" s="29"/>
      <c r="AIV137" s="29"/>
      <c r="AIW137" s="29"/>
      <c r="AIX137" s="29"/>
      <c r="AIY137" s="29"/>
      <c r="AIZ137" s="29"/>
      <c r="AJA137" s="29"/>
      <c r="AJB137" s="29"/>
      <c r="AJC137" s="29"/>
      <c r="AJD137" s="29"/>
      <c r="AJE137" s="29"/>
      <c r="AJF137" s="29"/>
      <c r="AJG137" s="29"/>
      <c r="AJH137" s="29"/>
      <c r="AJI137" s="29"/>
      <c r="AJJ137" s="29"/>
      <c r="AJK137" s="29"/>
      <c r="AJL137" s="29"/>
      <c r="AJM137" s="29"/>
      <c r="AJN137" s="29"/>
      <c r="AJO137" s="29"/>
      <c r="AJP137" s="29"/>
      <c r="AJQ137" s="29"/>
      <c r="AJR137" s="29"/>
      <c r="AJS137" s="29"/>
      <c r="AJT137" s="29"/>
      <c r="AJU137" s="29"/>
      <c r="AJV137" s="29"/>
      <c r="AJW137" s="29"/>
      <c r="AJX137" s="29"/>
      <c r="AJY137" s="29"/>
      <c r="AJZ137" s="29"/>
      <c r="AKA137" s="29"/>
      <c r="AKB137" s="29"/>
      <c r="AKC137" s="29"/>
      <c r="AKD137" s="29"/>
      <c r="AKE137" s="29"/>
      <c r="AKF137" s="29"/>
      <c r="AKG137" s="29"/>
      <c r="AKH137" s="29"/>
      <c r="AKI137" s="29"/>
      <c r="AKJ137" s="29"/>
      <c r="AKK137" s="29"/>
      <c r="AKL137" s="29"/>
      <c r="AKM137" s="29"/>
      <c r="AKN137" s="29"/>
      <c r="AKO137" s="29"/>
      <c r="AKP137" s="29"/>
      <c r="AKQ137" s="29"/>
      <c r="AKR137" s="29"/>
      <c r="AKS137" s="29"/>
      <c r="AKT137" s="29"/>
      <c r="AKU137" s="29"/>
      <c r="AKV137" s="29"/>
      <c r="AKW137" s="29"/>
      <c r="AKX137" s="29"/>
      <c r="AKY137" s="29"/>
      <c r="AKZ137" s="29"/>
      <c r="ALA137" s="29"/>
      <c r="ALB137" s="29"/>
      <c r="ALC137" s="29"/>
      <c r="ALD137" s="29"/>
      <c r="ALE137" s="29"/>
      <c r="ALF137" s="29"/>
      <c r="ALG137" s="29"/>
      <c r="ALH137" s="29"/>
      <c r="ALI137" s="29"/>
      <c r="ALJ137" s="29"/>
      <c r="ALK137" s="29"/>
      <c r="ALL137" s="29"/>
      <c r="ALM137" s="29"/>
      <c r="ALN137" s="29"/>
      <c r="ALO137" s="29"/>
      <c r="ALP137" s="29"/>
      <c r="ALQ137" s="29"/>
      <c r="ALR137" s="29"/>
      <c r="ALS137" s="29"/>
      <c r="ALT137" s="29"/>
      <c r="ALU137" s="29"/>
      <c r="ALV137" s="29"/>
      <c r="ALW137" s="29"/>
      <c r="ALX137" s="29"/>
      <c r="ALY137" s="29"/>
      <c r="ALZ137" s="29"/>
      <c r="AMA137" s="29"/>
      <c r="AMB137" s="29"/>
      <c r="AMC137" s="29"/>
      <c r="AMD137" s="29"/>
      <c r="AME137" s="29"/>
      <c r="AMF137" s="29"/>
      <c r="AMG137" s="29"/>
      <c r="AMH137" s="29"/>
      <c r="AMI137" s="29"/>
      <c r="AMJ137" s="29"/>
      <c r="AMK137" s="29"/>
    </row>
    <row r="138" spans="1:1025" s="30" customFormat="1" ht="19.5" customHeight="1">
      <c r="A138" s="56" t="s">
        <v>141</v>
      </c>
      <c r="B138" s="364" t="s">
        <v>144</v>
      </c>
      <c r="C138" s="364"/>
      <c r="D138" s="497" t="s">
        <v>146</v>
      </c>
      <c r="E138" s="284"/>
      <c r="F138" s="169">
        <v>0</v>
      </c>
      <c r="G138" s="209">
        <v>0</v>
      </c>
      <c r="H138" s="212" t="s">
        <v>30</v>
      </c>
      <c r="I138" s="213">
        <v>0</v>
      </c>
      <c r="J138" s="12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29"/>
      <c r="FP138" s="29"/>
      <c r="FQ138" s="29"/>
      <c r="FR138" s="29"/>
      <c r="FS138" s="29"/>
      <c r="FT138" s="29"/>
      <c r="FU138" s="29"/>
      <c r="FV138" s="29"/>
      <c r="FW138" s="29"/>
      <c r="FX138" s="29"/>
      <c r="FY138" s="29"/>
      <c r="FZ138" s="29"/>
      <c r="GA138" s="29"/>
      <c r="GB138" s="29"/>
      <c r="GC138" s="29"/>
      <c r="GD138" s="29"/>
      <c r="GE138" s="29"/>
      <c r="GF138" s="29"/>
      <c r="GG138" s="29"/>
      <c r="GH138" s="29"/>
      <c r="GI138" s="29"/>
      <c r="GJ138" s="29"/>
      <c r="GK138" s="29"/>
      <c r="GL138" s="29"/>
      <c r="GM138" s="29"/>
      <c r="GN138" s="29"/>
      <c r="GO138" s="29"/>
      <c r="GP138" s="29"/>
      <c r="GQ138" s="29"/>
      <c r="GR138" s="29"/>
      <c r="GS138" s="29"/>
      <c r="GT138" s="29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29"/>
      <c r="IB138" s="29"/>
      <c r="IC138" s="29"/>
      <c r="ID138" s="29"/>
      <c r="IE138" s="29"/>
      <c r="IF138" s="29"/>
      <c r="IG138" s="29"/>
      <c r="IH138" s="29"/>
      <c r="II138" s="29"/>
      <c r="IJ138" s="29"/>
      <c r="IK138" s="29"/>
      <c r="IL138" s="29"/>
      <c r="IM138" s="29"/>
      <c r="IN138" s="29"/>
      <c r="IO138" s="29"/>
      <c r="IP138" s="29"/>
      <c r="IQ138" s="29"/>
      <c r="IR138" s="29"/>
      <c r="IS138" s="29"/>
      <c r="IT138" s="29"/>
      <c r="IU138" s="29"/>
      <c r="IV138" s="29"/>
      <c r="IW138" s="29"/>
      <c r="IX138" s="29"/>
      <c r="IY138" s="29"/>
      <c r="IZ138" s="29"/>
      <c r="JA138" s="29"/>
      <c r="JB138" s="29"/>
      <c r="JC138" s="29"/>
      <c r="JD138" s="29"/>
      <c r="JE138" s="29"/>
      <c r="JF138" s="29"/>
      <c r="JG138" s="29"/>
      <c r="JH138" s="29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29"/>
      <c r="KO138" s="29"/>
      <c r="KP138" s="29"/>
      <c r="KQ138" s="29"/>
      <c r="KR138" s="29"/>
      <c r="KS138" s="29"/>
      <c r="KT138" s="29"/>
      <c r="KU138" s="29"/>
      <c r="KV138" s="29"/>
      <c r="KW138" s="29"/>
      <c r="KX138" s="29"/>
      <c r="KY138" s="29"/>
      <c r="KZ138" s="29"/>
      <c r="LA138" s="29"/>
      <c r="LB138" s="29"/>
      <c r="LC138" s="29"/>
      <c r="LD138" s="29"/>
      <c r="LE138" s="29"/>
      <c r="LF138" s="29"/>
      <c r="LG138" s="29"/>
      <c r="LH138" s="29"/>
      <c r="LI138" s="29"/>
      <c r="LJ138" s="29"/>
      <c r="LK138" s="29"/>
      <c r="LL138" s="29"/>
      <c r="LM138" s="29"/>
      <c r="LN138" s="29"/>
      <c r="LO138" s="29"/>
      <c r="LP138" s="29"/>
      <c r="LQ138" s="29"/>
      <c r="LR138" s="29"/>
      <c r="LS138" s="29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29"/>
      <c r="NA138" s="29"/>
      <c r="NB138" s="29"/>
      <c r="NC138" s="29"/>
      <c r="ND138" s="29"/>
      <c r="NE138" s="29"/>
      <c r="NF138" s="29"/>
      <c r="NG138" s="29"/>
      <c r="NH138" s="29"/>
      <c r="NI138" s="29"/>
      <c r="NJ138" s="29"/>
      <c r="NK138" s="29"/>
      <c r="NL138" s="29"/>
      <c r="NM138" s="29"/>
      <c r="NN138" s="29"/>
      <c r="NO138" s="29"/>
      <c r="NP138" s="29"/>
      <c r="NQ138" s="29"/>
      <c r="NR138" s="29"/>
      <c r="NS138" s="29"/>
      <c r="NT138" s="29"/>
      <c r="NU138" s="29"/>
      <c r="NV138" s="29"/>
      <c r="NW138" s="29"/>
      <c r="NX138" s="29"/>
      <c r="NY138" s="29"/>
      <c r="NZ138" s="29"/>
      <c r="OA138" s="29"/>
      <c r="OB138" s="29"/>
      <c r="OC138" s="29"/>
      <c r="OD138" s="29"/>
      <c r="OE138" s="29"/>
      <c r="OF138" s="29"/>
      <c r="OG138" s="29"/>
      <c r="OH138" s="29"/>
      <c r="OI138" s="29"/>
      <c r="OJ138" s="29"/>
      <c r="OK138" s="29"/>
      <c r="OL138" s="29"/>
      <c r="OM138" s="29"/>
      <c r="ON138" s="29"/>
      <c r="OO138" s="29"/>
      <c r="OP138" s="29"/>
      <c r="OQ138" s="29"/>
      <c r="OR138" s="29"/>
      <c r="OS138" s="29"/>
      <c r="OT138" s="29"/>
      <c r="OU138" s="29"/>
      <c r="OV138" s="29"/>
      <c r="OW138" s="29"/>
      <c r="OX138" s="29"/>
      <c r="OY138" s="29"/>
      <c r="OZ138" s="29"/>
      <c r="PA138" s="29"/>
      <c r="PB138" s="29"/>
      <c r="PC138" s="29"/>
      <c r="PD138" s="29"/>
      <c r="PE138" s="29"/>
      <c r="PF138" s="29"/>
      <c r="PG138" s="29"/>
      <c r="PH138" s="29"/>
      <c r="PI138" s="29"/>
      <c r="PJ138" s="29"/>
      <c r="PK138" s="29"/>
      <c r="PL138" s="29"/>
      <c r="PM138" s="29"/>
      <c r="PN138" s="29"/>
      <c r="PO138" s="29"/>
      <c r="PP138" s="29"/>
      <c r="PQ138" s="29"/>
      <c r="PR138" s="29"/>
      <c r="PS138" s="29"/>
      <c r="PT138" s="29"/>
      <c r="PU138" s="29"/>
      <c r="PV138" s="29"/>
      <c r="PW138" s="29"/>
      <c r="PX138" s="29"/>
      <c r="PY138" s="29"/>
      <c r="PZ138" s="29"/>
      <c r="QA138" s="29"/>
      <c r="QB138" s="29"/>
      <c r="QC138" s="29"/>
      <c r="QD138" s="29"/>
      <c r="QE138" s="29"/>
      <c r="QF138" s="29"/>
      <c r="QG138" s="29"/>
      <c r="QH138" s="29"/>
      <c r="QI138" s="29"/>
      <c r="QJ138" s="29"/>
      <c r="QK138" s="29"/>
      <c r="QL138" s="29"/>
      <c r="QM138" s="29"/>
      <c r="QN138" s="29"/>
      <c r="QO138" s="29"/>
      <c r="QP138" s="29"/>
      <c r="QQ138" s="29"/>
      <c r="QR138" s="29"/>
      <c r="QS138" s="29"/>
      <c r="QT138" s="29"/>
      <c r="QU138" s="29"/>
      <c r="QV138" s="29"/>
      <c r="QW138" s="29"/>
      <c r="QX138" s="29"/>
      <c r="QY138" s="29"/>
      <c r="QZ138" s="29"/>
      <c r="RA138" s="29"/>
      <c r="RB138" s="29"/>
      <c r="RC138" s="29"/>
      <c r="RD138" s="29"/>
      <c r="RE138" s="29"/>
      <c r="RF138" s="29"/>
      <c r="RG138" s="29"/>
      <c r="RH138" s="29"/>
      <c r="RI138" s="29"/>
      <c r="RJ138" s="29"/>
      <c r="RK138" s="29"/>
      <c r="RL138" s="29"/>
      <c r="RM138" s="29"/>
      <c r="RN138" s="29"/>
      <c r="RO138" s="29"/>
      <c r="RP138" s="29"/>
      <c r="RQ138" s="29"/>
      <c r="RR138" s="29"/>
      <c r="RS138" s="29"/>
      <c r="RT138" s="29"/>
      <c r="RU138" s="29"/>
      <c r="RV138" s="29"/>
      <c r="RW138" s="29"/>
      <c r="RX138" s="29"/>
      <c r="RY138" s="29"/>
      <c r="RZ138" s="29"/>
      <c r="SA138" s="29"/>
      <c r="SB138" s="29"/>
      <c r="SC138" s="29"/>
      <c r="SD138" s="29"/>
      <c r="SE138" s="29"/>
      <c r="SF138" s="29"/>
      <c r="SG138" s="29"/>
      <c r="SH138" s="29"/>
      <c r="SI138" s="29"/>
      <c r="SJ138" s="29"/>
      <c r="SK138" s="29"/>
      <c r="SL138" s="29"/>
      <c r="SM138" s="29"/>
      <c r="SN138" s="29"/>
      <c r="SO138" s="29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29"/>
      <c r="TV138" s="29"/>
      <c r="TW138" s="29"/>
      <c r="TX138" s="29"/>
      <c r="TY138" s="29"/>
      <c r="TZ138" s="29"/>
      <c r="UA138" s="29"/>
      <c r="UB138" s="29"/>
      <c r="UC138" s="29"/>
      <c r="UD138" s="29"/>
      <c r="UE138" s="29"/>
      <c r="UF138" s="29"/>
      <c r="UG138" s="29"/>
      <c r="UH138" s="29"/>
      <c r="UI138" s="29"/>
      <c r="UJ138" s="29"/>
      <c r="UK138" s="29"/>
      <c r="UL138" s="29"/>
      <c r="UM138" s="29"/>
      <c r="UN138" s="29"/>
      <c r="UO138" s="29"/>
      <c r="UP138" s="29"/>
      <c r="UQ138" s="29"/>
      <c r="UR138" s="29"/>
      <c r="US138" s="29"/>
      <c r="UT138" s="29"/>
      <c r="UU138" s="29"/>
      <c r="UV138" s="29"/>
      <c r="UW138" s="29"/>
      <c r="UX138" s="29"/>
      <c r="UY138" s="29"/>
      <c r="UZ138" s="29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29"/>
      <c r="WH138" s="29"/>
      <c r="WI138" s="29"/>
      <c r="WJ138" s="29"/>
      <c r="WK138" s="29"/>
      <c r="WL138" s="29"/>
      <c r="WM138" s="29"/>
      <c r="WN138" s="29"/>
      <c r="WO138" s="29"/>
      <c r="WP138" s="29"/>
      <c r="WQ138" s="29"/>
      <c r="WR138" s="29"/>
      <c r="WS138" s="29"/>
      <c r="WT138" s="29"/>
      <c r="WU138" s="29"/>
      <c r="WV138" s="29"/>
      <c r="WW138" s="29"/>
      <c r="WX138" s="29"/>
      <c r="WY138" s="29"/>
      <c r="WZ138" s="29"/>
      <c r="XA138" s="29"/>
      <c r="XB138" s="29"/>
      <c r="XC138" s="29"/>
      <c r="XD138" s="29"/>
      <c r="XE138" s="29"/>
      <c r="XF138" s="29"/>
      <c r="XG138" s="29"/>
      <c r="XH138" s="29"/>
      <c r="XI138" s="29"/>
      <c r="XJ138" s="29"/>
      <c r="XK138" s="29"/>
      <c r="XL138" s="29"/>
      <c r="XM138" s="29"/>
      <c r="XN138" s="29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29"/>
      <c r="YU138" s="29"/>
      <c r="YV138" s="29"/>
      <c r="YW138" s="29"/>
      <c r="YX138" s="29"/>
      <c r="YY138" s="29"/>
      <c r="YZ138" s="29"/>
      <c r="ZA138" s="29"/>
      <c r="ZB138" s="29"/>
      <c r="ZC138" s="29"/>
      <c r="ZD138" s="29"/>
      <c r="ZE138" s="29"/>
      <c r="ZF138" s="29"/>
      <c r="ZG138" s="29"/>
      <c r="ZH138" s="29"/>
      <c r="ZI138" s="29"/>
      <c r="ZJ138" s="29"/>
      <c r="ZK138" s="29"/>
      <c r="ZL138" s="29"/>
      <c r="ZM138" s="29"/>
      <c r="ZN138" s="29"/>
      <c r="ZO138" s="29"/>
      <c r="ZP138" s="29"/>
      <c r="ZQ138" s="29"/>
      <c r="ZR138" s="29"/>
      <c r="ZS138" s="29"/>
      <c r="ZT138" s="29"/>
      <c r="ZU138" s="29"/>
      <c r="ZV138" s="29"/>
      <c r="ZW138" s="29"/>
      <c r="ZX138" s="29"/>
      <c r="ZY138" s="29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29"/>
      <c r="ABG138" s="29"/>
      <c r="ABH138" s="29"/>
      <c r="ABI138" s="29"/>
      <c r="ABJ138" s="29"/>
      <c r="ABK138" s="29"/>
      <c r="ABL138" s="29"/>
      <c r="ABM138" s="29"/>
      <c r="ABN138" s="29"/>
      <c r="ABO138" s="29"/>
      <c r="ABP138" s="29"/>
      <c r="ABQ138" s="29"/>
      <c r="ABR138" s="29"/>
      <c r="ABS138" s="29"/>
      <c r="ABT138" s="29"/>
      <c r="ABU138" s="29"/>
      <c r="ABV138" s="29"/>
      <c r="ABW138" s="29"/>
      <c r="ABX138" s="29"/>
      <c r="ABY138" s="29"/>
      <c r="ABZ138" s="29"/>
      <c r="ACA138" s="29"/>
      <c r="ACB138" s="29"/>
      <c r="ACC138" s="29"/>
      <c r="ACD138" s="29"/>
      <c r="ACE138" s="29"/>
      <c r="ACF138" s="29"/>
      <c r="ACG138" s="29"/>
      <c r="ACH138" s="29"/>
      <c r="ACI138" s="29"/>
      <c r="ACJ138" s="29"/>
      <c r="ACK138" s="29"/>
      <c r="ACL138" s="29"/>
      <c r="ACM138" s="29"/>
      <c r="ACN138" s="29"/>
      <c r="ACO138" s="29"/>
      <c r="ACP138" s="29"/>
      <c r="ACQ138" s="29"/>
      <c r="ACR138" s="29"/>
      <c r="ACS138" s="29"/>
      <c r="ACT138" s="29"/>
      <c r="ACU138" s="29"/>
      <c r="ACV138" s="29"/>
      <c r="ACW138" s="29"/>
      <c r="ACX138" s="29"/>
      <c r="ACY138" s="29"/>
      <c r="ACZ138" s="29"/>
      <c r="ADA138" s="29"/>
      <c r="ADB138" s="29"/>
      <c r="ADC138" s="29"/>
      <c r="ADD138" s="29"/>
      <c r="ADE138" s="29"/>
      <c r="ADF138" s="29"/>
      <c r="ADG138" s="29"/>
      <c r="ADH138" s="29"/>
      <c r="ADI138" s="29"/>
      <c r="ADJ138" s="29"/>
      <c r="ADK138" s="29"/>
      <c r="ADL138" s="29"/>
      <c r="ADM138" s="29"/>
      <c r="ADN138" s="29"/>
      <c r="ADO138" s="29"/>
      <c r="ADP138" s="29"/>
      <c r="ADQ138" s="29"/>
      <c r="ADR138" s="29"/>
      <c r="ADS138" s="29"/>
      <c r="ADT138" s="29"/>
      <c r="ADU138" s="29"/>
      <c r="ADV138" s="29"/>
      <c r="ADW138" s="29"/>
      <c r="ADX138" s="29"/>
      <c r="ADY138" s="29"/>
      <c r="ADZ138" s="29"/>
      <c r="AEA138" s="29"/>
      <c r="AEB138" s="29"/>
      <c r="AEC138" s="29"/>
      <c r="AED138" s="29"/>
      <c r="AEE138" s="29"/>
      <c r="AEF138" s="29"/>
      <c r="AEG138" s="29"/>
      <c r="AEH138" s="29"/>
      <c r="AEI138" s="29"/>
      <c r="AEJ138" s="29"/>
      <c r="AEK138" s="29"/>
      <c r="AEL138" s="29"/>
      <c r="AEM138" s="29"/>
      <c r="AEN138" s="29"/>
      <c r="AEO138" s="29"/>
      <c r="AEP138" s="29"/>
      <c r="AEQ138" s="29"/>
      <c r="AER138" s="29"/>
      <c r="AES138" s="29"/>
      <c r="AET138" s="29"/>
      <c r="AEU138" s="29"/>
      <c r="AEV138" s="29"/>
      <c r="AEW138" s="29"/>
      <c r="AEX138" s="29"/>
      <c r="AEY138" s="29"/>
      <c r="AEZ138" s="29"/>
      <c r="AFA138" s="29"/>
      <c r="AFB138" s="29"/>
      <c r="AFC138" s="29"/>
      <c r="AFD138" s="29"/>
      <c r="AFE138" s="29"/>
      <c r="AFF138" s="29"/>
      <c r="AFG138" s="29"/>
      <c r="AFH138" s="29"/>
      <c r="AFI138" s="29"/>
      <c r="AFJ138" s="29"/>
      <c r="AFK138" s="29"/>
      <c r="AFL138" s="29"/>
      <c r="AFM138" s="29"/>
      <c r="AFN138" s="29"/>
      <c r="AFO138" s="29"/>
      <c r="AFP138" s="29"/>
      <c r="AFQ138" s="29"/>
      <c r="AFR138" s="29"/>
      <c r="AFS138" s="29"/>
      <c r="AFT138" s="29"/>
      <c r="AFU138" s="29"/>
      <c r="AFV138" s="29"/>
      <c r="AFW138" s="29"/>
      <c r="AFX138" s="29"/>
      <c r="AFY138" s="29"/>
      <c r="AFZ138" s="29"/>
      <c r="AGA138" s="29"/>
      <c r="AGB138" s="29"/>
      <c r="AGC138" s="29"/>
      <c r="AGD138" s="29"/>
      <c r="AGE138" s="29"/>
      <c r="AGF138" s="29"/>
      <c r="AGG138" s="29"/>
      <c r="AGH138" s="29"/>
      <c r="AGI138" s="29"/>
      <c r="AGJ138" s="29"/>
      <c r="AGK138" s="29"/>
      <c r="AGL138" s="29"/>
      <c r="AGM138" s="29"/>
      <c r="AGN138" s="29"/>
      <c r="AGO138" s="29"/>
      <c r="AGP138" s="29"/>
      <c r="AGQ138" s="29"/>
      <c r="AGR138" s="29"/>
      <c r="AGS138" s="29"/>
      <c r="AGT138" s="29"/>
      <c r="AGU138" s="29"/>
      <c r="AGV138" s="29"/>
      <c r="AGW138" s="29"/>
      <c r="AGX138" s="29"/>
      <c r="AGY138" s="29"/>
      <c r="AGZ138" s="29"/>
      <c r="AHA138" s="29"/>
      <c r="AHB138" s="29"/>
      <c r="AHC138" s="29"/>
      <c r="AHD138" s="29"/>
      <c r="AHE138" s="29"/>
      <c r="AHF138" s="29"/>
      <c r="AHG138" s="29"/>
      <c r="AHH138" s="29"/>
      <c r="AHI138" s="29"/>
      <c r="AHJ138" s="29"/>
      <c r="AHK138" s="29"/>
      <c r="AHL138" s="29"/>
      <c r="AHM138" s="29"/>
      <c r="AHN138" s="29"/>
      <c r="AHO138" s="29"/>
      <c r="AHP138" s="29"/>
      <c r="AHQ138" s="29"/>
      <c r="AHR138" s="29"/>
      <c r="AHS138" s="29"/>
      <c r="AHT138" s="29"/>
      <c r="AHU138" s="29"/>
      <c r="AHV138" s="29"/>
      <c r="AHW138" s="29"/>
      <c r="AHX138" s="29"/>
      <c r="AHY138" s="29"/>
      <c r="AHZ138" s="29"/>
      <c r="AIA138" s="29"/>
      <c r="AIB138" s="29"/>
      <c r="AIC138" s="29"/>
      <c r="AID138" s="29"/>
      <c r="AIE138" s="29"/>
      <c r="AIF138" s="29"/>
      <c r="AIG138" s="29"/>
      <c r="AIH138" s="29"/>
      <c r="AII138" s="29"/>
      <c r="AIJ138" s="29"/>
      <c r="AIK138" s="29"/>
      <c r="AIL138" s="29"/>
      <c r="AIM138" s="29"/>
      <c r="AIN138" s="29"/>
      <c r="AIO138" s="29"/>
      <c r="AIP138" s="29"/>
      <c r="AIQ138" s="29"/>
      <c r="AIR138" s="29"/>
      <c r="AIS138" s="29"/>
      <c r="AIT138" s="29"/>
      <c r="AIU138" s="29"/>
      <c r="AIV138" s="29"/>
      <c r="AIW138" s="29"/>
      <c r="AIX138" s="29"/>
      <c r="AIY138" s="29"/>
      <c r="AIZ138" s="29"/>
      <c r="AJA138" s="29"/>
      <c r="AJB138" s="29"/>
      <c r="AJC138" s="29"/>
      <c r="AJD138" s="29"/>
      <c r="AJE138" s="29"/>
      <c r="AJF138" s="29"/>
      <c r="AJG138" s="29"/>
      <c r="AJH138" s="29"/>
      <c r="AJI138" s="29"/>
      <c r="AJJ138" s="29"/>
      <c r="AJK138" s="29"/>
      <c r="AJL138" s="29"/>
      <c r="AJM138" s="29"/>
      <c r="AJN138" s="29"/>
      <c r="AJO138" s="29"/>
      <c r="AJP138" s="29"/>
      <c r="AJQ138" s="29"/>
      <c r="AJR138" s="29"/>
      <c r="AJS138" s="29"/>
      <c r="AJT138" s="29"/>
      <c r="AJU138" s="29"/>
      <c r="AJV138" s="29"/>
      <c r="AJW138" s="29"/>
      <c r="AJX138" s="29"/>
      <c r="AJY138" s="29"/>
      <c r="AJZ138" s="29"/>
      <c r="AKA138" s="29"/>
      <c r="AKB138" s="29"/>
      <c r="AKC138" s="29"/>
      <c r="AKD138" s="29"/>
      <c r="AKE138" s="29"/>
      <c r="AKF138" s="29"/>
      <c r="AKG138" s="29"/>
      <c r="AKH138" s="29"/>
      <c r="AKI138" s="29"/>
      <c r="AKJ138" s="29"/>
      <c r="AKK138" s="29"/>
      <c r="AKL138" s="29"/>
      <c r="AKM138" s="29"/>
      <c r="AKN138" s="29"/>
      <c r="AKO138" s="29"/>
      <c r="AKP138" s="29"/>
      <c r="AKQ138" s="29"/>
      <c r="AKR138" s="29"/>
      <c r="AKS138" s="29"/>
      <c r="AKT138" s="29"/>
      <c r="AKU138" s="29"/>
      <c r="AKV138" s="29"/>
      <c r="AKW138" s="29"/>
      <c r="AKX138" s="29"/>
      <c r="AKY138" s="29"/>
      <c r="AKZ138" s="29"/>
      <c r="ALA138" s="29"/>
      <c r="ALB138" s="29"/>
      <c r="ALC138" s="29"/>
      <c r="ALD138" s="29"/>
      <c r="ALE138" s="29"/>
      <c r="ALF138" s="29"/>
      <c r="ALG138" s="29"/>
      <c r="ALH138" s="29"/>
      <c r="ALI138" s="29"/>
      <c r="ALJ138" s="29"/>
      <c r="ALK138" s="29"/>
      <c r="ALL138" s="29"/>
      <c r="ALM138" s="29"/>
      <c r="ALN138" s="29"/>
      <c r="ALO138" s="29"/>
      <c r="ALP138" s="29"/>
      <c r="ALQ138" s="29"/>
      <c r="ALR138" s="29"/>
      <c r="ALS138" s="29"/>
      <c r="ALT138" s="29"/>
      <c r="ALU138" s="29"/>
      <c r="ALV138" s="29"/>
      <c r="ALW138" s="29"/>
      <c r="ALX138" s="29"/>
      <c r="ALY138" s="29"/>
      <c r="ALZ138" s="29"/>
      <c r="AMA138" s="29"/>
      <c r="AMB138" s="29"/>
      <c r="AMC138" s="29"/>
      <c r="AMD138" s="29"/>
      <c r="AME138" s="29"/>
      <c r="AMF138" s="29"/>
      <c r="AMG138" s="29"/>
      <c r="AMH138" s="29"/>
      <c r="AMI138" s="29"/>
      <c r="AMJ138" s="29"/>
      <c r="AMK138" s="29"/>
    </row>
    <row r="139" spans="1:1025" s="30" customFormat="1" ht="28.5" customHeight="1">
      <c r="A139" s="56" t="s">
        <v>142</v>
      </c>
      <c r="B139" s="364" t="s">
        <v>145</v>
      </c>
      <c r="C139" s="364"/>
      <c r="D139" s="284" t="s">
        <v>262</v>
      </c>
      <c r="E139" s="284"/>
      <c r="F139" s="577">
        <v>0.04</v>
      </c>
      <c r="G139" s="210">
        <f>ROUND(($G$134/(1-$F$135))*F139,2)</f>
        <v>316.12</v>
      </c>
      <c r="H139" s="212" t="s">
        <v>175</v>
      </c>
      <c r="I139" s="213">
        <v>0</v>
      </c>
      <c r="J139" s="12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  <c r="FF139" s="29"/>
      <c r="FG139" s="29"/>
      <c r="FH139" s="29"/>
      <c r="FI139" s="29"/>
      <c r="FJ139" s="29"/>
      <c r="FK139" s="29"/>
      <c r="FL139" s="29"/>
      <c r="FM139" s="29"/>
      <c r="FN139" s="29"/>
      <c r="FO139" s="29"/>
      <c r="FP139" s="29"/>
      <c r="FQ139" s="29"/>
      <c r="FR139" s="29"/>
      <c r="FS139" s="29"/>
      <c r="FT139" s="29"/>
      <c r="FU139" s="29"/>
      <c r="FV139" s="29"/>
      <c r="FW139" s="29"/>
      <c r="FX139" s="29"/>
      <c r="FY139" s="29"/>
      <c r="FZ139" s="29"/>
      <c r="GA139" s="29"/>
      <c r="GB139" s="29"/>
      <c r="GC139" s="29"/>
      <c r="GD139" s="29"/>
      <c r="GE139" s="29"/>
      <c r="GF139" s="29"/>
      <c r="GG139" s="29"/>
      <c r="GH139" s="29"/>
      <c r="GI139" s="29"/>
      <c r="GJ139" s="29"/>
      <c r="GK139" s="29"/>
      <c r="GL139" s="29"/>
      <c r="GM139" s="29"/>
      <c r="GN139" s="29"/>
      <c r="GO139" s="29"/>
      <c r="GP139" s="29"/>
      <c r="GQ139" s="29"/>
      <c r="GR139" s="29"/>
      <c r="GS139" s="29"/>
      <c r="GT139" s="29"/>
      <c r="GU139" s="29"/>
      <c r="GV139" s="29"/>
      <c r="GW139" s="29"/>
      <c r="GX139" s="29"/>
      <c r="GY139" s="29"/>
      <c r="GZ139" s="29"/>
      <c r="HA139" s="29"/>
      <c r="HB139" s="29"/>
      <c r="HC139" s="29"/>
      <c r="HD139" s="29"/>
      <c r="HE139" s="29"/>
      <c r="HF139" s="29"/>
      <c r="HG139" s="29"/>
      <c r="HH139" s="29"/>
      <c r="HI139" s="29"/>
      <c r="HJ139" s="29"/>
      <c r="HK139" s="29"/>
      <c r="HL139" s="29"/>
      <c r="HM139" s="29"/>
      <c r="HN139" s="29"/>
      <c r="HO139" s="29"/>
      <c r="HP139" s="29"/>
      <c r="HQ139" s="29"/>
      <c r="HR139" s="29"/>
      <c r="HS139" s="29"/>
      <c r="HT139" s="29"/>
      <c r="HU139" s="29"/>
      <c r="HV139" s="29"/>
      <c r="HW139" s="29"/>
      <c r="HX139" s="29"/>
      <c r="HY139" s="29"/>
      <c r="HZ139" s="29"/>
      <c r="IA139" s="29"/>
      <c r="IB139" s="29"/>
      <c r="IC139" s="29"/>
      <c r="ID139" s="29"/>
      <c r="IE139" s="29"/>
      <c r="IF139" s="29"/>
      <c r="IG139" s="29"/>
      <c r="IH139" s="29"/>
      <c r="II139" s="29"/>
      <c r="IJ139" s="29"/>
      <c r="IK139" s="29"/>
      <c r="IL139" s="29"/>
      <c r="IM139" s="29"/>
      <c r="IN139" s="29"/>
      <c r="IO139" s="29"/>
      <c r="IP139" s="29"/>
      <c r="IQ139" s="29"/>
      <c r="IR139" s="29"/>
      <c r="IS139" s="29"/>
      <c r="IT139" s="29"/>
      <c r="IU139" s="29"/>
      <c r="IV139" s="29"/>
      <c r="IW139" s="29"/>
      <c r="IX139" s="29"/>
      <c r="IY139" s="29"/>
      <c r="IZ139" s="29"/>
      <c r="JA139" s="29"/>
      <c r="JB139" s="29"/>
      <c r="JC139" s="29"/>
      <c r="JD139" s="29"/>
      <c r="JE139" s="29"/>
      <c r="JF139" s="29"/>
      <c r="JG139" s="29"/>
      <c r="JH139" s="29"/>
      <c r="JI139" s="29"/>
      <c r="JJ139" s="29"/>
      <c r="JK139" s="29"/>
      <c r="JL139" s="29"/>
      <c r="JM139" s="29"/>
      <c r="JN139" s="29"/>
      <c r="JO139" s="29"/>
      <c r="JP139" s="29"/>
      <c r="JQ139" s="29"/>
      <c r="JR139" s="29"/>
      <c r="JS139" s="29"/>
      <c r="JT139" s="29"/>
      <c r="JU139" s="29"/>
      <c r="JV139" s="29"/>
      <c r="JW139" s="29"/>
      <c r="JX139" s="29"/>
      <c r="JY139" s="29"/>
      <c r="JZ139" s="29"/>
      <c r="KA139" s="29"/>
      <c r="KB139" s="29"/>
      <c r="KC139" s="29"/>
      <c r="KD139" s="29"/>
      <c r="KE139" s="29"/>
      <c r="KF139" s="29"/>
      <c r="KG139" s="29"/>
      <c r="KH139" s="29"/>
      <c r="KI139" s="29"/>
      <c r="KJ139" s="29"/>
      <c r="KK139" s="29"/>
      <c r="KL139" s="29"/>
      <c r="KM139" s="29"/>
      <c r="KN139" s="29"/>
      <c r="KO139" s="29"/>
      <c r="KP139" s="29"/>
      <c r="KQ139" s="29"/>
      <c r="KR139" s="29"/>
      <c r="KS139" s="29"/>
      <c r="KT139" s="29"/>
      <c r="KU139" s="29"/>
      <c r="KV139" s="29"/>
      <c r="KW139" s="29"/>
      <c r="KX139" s="29"/>
      <c r="KY139" s="29"/>
      <c r="KZ139" s="29"/>
      <c r="LA139" s="29"/>
      <c r="LB139" s="29"/>
      <c r="LC139" s="29"/>
      <c r="LD139" s="29"/>
      <c r="LE139" s="29"/>
      <c r="LF139" s="29"/>
      <c r="LG139" s="29"/>
      <c r="LH139" s="29"/>
      <c r="LI139" s="29"/>
      <c r="LJ139" s="29"/>
      <c r="LK139" s="29"/>
      <c r="LL139" s="29"/>
      <c r="LM139" s="29"/>
      <c r="LN139" s="29"/>
      <c r="LO139" s="29"/>
      <c r="LP139" s="29"/>
      <c r="LQ139" s="29"/>
      <c r="LR139" s="29"/>
      <c r="LS139" s="29"/>
      <c r="LT139" s="29"/>
      <c r="LU139" s="29"/>
      <c r="LV139" s="29"/>
      <c r="LW139" s="29"/>
      <c r="LX139" s="29"/>
      <c r="LY139" s="29"/>
      <c r="LZ139" s="29"/>
      <c r="MA139" s="29"/>
      <c r="MB139" s="29"/>
      <c r="MC139" s="29"/>
      <c r="MD139" s="29"/>
      <c r="ME139" s="29"/>
      <c r="MF139" s="29"/>
      <c r="MG139" s="29"/>
      <c r="MH139" s="29"/>
      <c r="MI139" s="29"/>
      <c r="MJ139" s="29"/>
      <c r="MK139" s="29"/>
      <c r="ML139" s="29"/>
      <c r="MM139" s="29"/>
      <c r="MN139" s="29"/>
      <c r="MO139" s="29"/>
      <c r="MP139" s="29"/>
      <c r="MQ139" s="29"/>
      <c r="MR139" s="29"/>
      <c r="MS139" s="29"/>
      <c r="MT139" s="29"/>
      <c r="MU139" s="29"/>
      <c r="MV139" s="29"/>
      <c r="MW139" s="29"/>
      <c r="MX139" s="29"/>
      <c r="MY139" s="29"/>
      <c r="MZ139" s="29"/>
      <c r="NA139" s="29"/>
      <c r="NB139" s="29"/>
      <c r="NC139" s="29"/>
      <c r="ND139" s="29"/>
      <c r="NE139" s="29"/>
      <c r="NF139" s="29"/>
      <c r="NG139" s="29"/>
      <c r="NH139" s="29"/>
      <c r="NI139" s="29"/>
      <c r="NJ139" s="29"/>
      <c r="NK139" s="29"/>
      <c r="NL139" s="29"/>
      <c r="NM139" s="29"/>
      <c r="NN139" s="29"/>
      <c r="NO139" s="29"/>
      <c r="NP139" s="29"/>
      <c r="NQ139" s="29"/>
      <c r="NR139" s="29"/>
      <c r="NS139" s="29"/>
      <c r="NT139" s="29"/>
      <c r="NU139" s="29"/>
      <c r="NV139" s="29"/>
      <c r="NW139" s="29"/>
      <c r="NX139" s="29"/>
      <c r="NY139" s="29"/>
      <c r="NZ139" s="29"/>
      <c r="OA139" s="29"/>
      <c r="OB139" s="29"/>
      <c r="OC139" s="29"/>
      <c r="OD139" s="29"/>
      <c r="OE139" s="29"/>
      <c r="OF139" s="29"/>
      <c r="OG139" s="29"/>
      <c r="OH139" s="29"/>
      <c r="OI139" s="29"/>
      <c r="OJ139" s="29"/>
      <c r="OK139" s="29"/>
      <c r="OL139" s="29"/>
      <c r="OM139" s="29"/>
      <c r="ON139" s="29"/>
      <c r="OO139" s="29"/>
      <c r="OP139" s="29"/>
      <c r="OQ139" s="29"/>
      <c r="OR139" s="29"/>
      <c r="OS139" s="29"/>
      <c r="OT139" s="29"/>
      <c r="OU139" s="29"/>
      <c r="OV139" s="29"/>
      <c r="OW139" s="29"/>
      <c r="OX139" s="29"/>
      <c r="OY139" s="29"/>
      <c r="OZ139" s="29"/>
      <c r="PA139" s="29"/>
      <c r="PB139" s="29"/>
      <c r="PC139" s="29"/>
      <c r="PD139" s="29"/>
      <c r="PE139" s="29"/>
      <c r="PF139" s="29"/>
      <c r="PG139" s="29"/>
      <c r="PH139" s="29"/>
      <c r="PI139" s="29"/>
      <c r="PJ139" s="29"/>
      <c r="PK139" s="29"/>
      <c r="PL139" s="29"/>
      <c r="PM139" s="29"/>
      <c r="PN139" s="29"/>
      <c r="PO139" s="29"/>
      <c r="PP139" s="29"/>
      <c r="PQ139" s="29"/>
      <c r="PR139" s="29"/>
      <c r="PS139" s="29"/>
      <c r="PT139" s="29"/>
      <c r="PU139" s="29"/>
      <c r="PV139" s="29"/>
      <c r="PW139" s="29"/>
      <c r="PX139" s="29"/>
      <c r="PY139" s="29"/>
      <c r="PZ139" s="29"/>
      <c r="QA139" s="29"/>
      <c r="QB139" s="29"/>
      <c r="QC139" s="29"/>
      <c r="QD139" s="29"/>
      <c r="QE139" s="29"/>
      <c r="QF139" s="29"/>
      <c r="QG139" s="29"/>
      <c r="QH139" s="29"/>
      <c r="QI139" s="29"/>
      <c r="QJ139" s="29"/>
      <c r="QK139" s="29"/>
      <c r="QL139" s="29"/>
      <c r="QM139" s="29"/>
      <c r="QN139" s="29"/>
      <c r="QO139" s="29"/>
      <c r="QP139" s="29"/>
      <c r="QQ139" s="29"/>
      <c r="QR139" s="29"/>
      <c r="QS139" s="29"/>
      <c r="QT139" s="29"/>
      <c r="QU139" s="29"/>
      <c r="QV139" s="29"/>
      <c r="QW139" s="29"/>
      <c r="QX139" s="29"/>
      <c r="QY139" s="29"/>
      <c r="QZ139" s="29"/>
      <c r="RA139" s="29"/>
      <c r="RB139" s="29"/>
      <c r="RC139" s="29"/>
      <c r="RD139" s="29"/>
      <c r="RE139" s="29"/>
      <c r="RF139" s="29"/>
      <c r="RG139" s="29"/>
      <c r="RH139" s="29"/>
      <c r="RI139" s="29"/>
      <c r="RJ139" s="29"/>
      <c r="RK139" s="29"/>
      <c r="RL139" s="29"/>
      <c r="RM139" s="29"/>
      <c r="RN139" s="29"/>
      <c r="RO139" s="29"/>
      <c r="RP139" s="29"/>
      <c r="RQ139" s="29"/>
      <c r="RR139" s="29"/>
      <c r="RS139" s="29"/>
      <c r="RT139" s="29"/>
      <c r="RU139" s="29"/>
      <c r="RV139" s="29"/>
      <c r="RW139" s="29"/>
      <c r="RX139" s="29"/>
      <c r="RY139" s="29"/>
      <c r="RZ139" s="29"/>
      <c r="SA139" s="29"/>
      <c r="SB139" s="29"/>
      <c r="SC139" s="29"/>
      <c r="SD139" s="29"/>
      <c r="SE139" s="29"/>
      <c r="SF139" s="29"/>
      <c r="SG139" s="29"/>
      <c r="SH139" s="29"/>
      <c r="SI139" s="29"/>
      <c r="SJ139" s="29"/>
      <c r="SK139" s="29"/>
      <c r="SL139" s="29"/>
      <c r="SM139" s="29"/>
      <c r="SN139" s="29"/>
      <c r="SO139" s="29"/>
      <c r="SP139" s="29"/>
      <c r="SQ139" s="29"/>
      <c r="SR139" s="29"/>
      <c r="SS139" s="29"/>
      <c r="ST139" s="29"/>
      <c r="SU139" s="29"/>
      <c r="SV139" s="29"/>
      <c r="SW139" s="29"/>
      <c r="SX139" s="29"/>
      <c r="SY139" s="29"/>
      <c r="SZ139" s="29"/>
      <c r="TA139" s="29"/>
      <c r="TB139" s="29"/>
      <c r="TC139" s="29"/>
      <c r="TD139" s="29"/>
      <c r="TE139" s="29"/>
      <c r="TF139" s="29"/>
      <c r="TG139" s="29"/>
      <c r="TH139" s="29"/>
      <c r="TI139" s="29"/>
      <c r="TJ139" s="29"/>
      <c r="TK139" s="29"/>
      <c r="TL139" s="29"/>
      <c r="TM139" s="29"/>
      <c r="TN139" s="29"/>
      <c r="TO139" s="29"/>
      <c r="TP139" s="29"/>
      <c r="TQ139" s="29"/>
      <c r="TR139" s="29"/>
      <c r="TS139" s="29"/>
      <c r="TT139" s="29"/>
      <c r="TU139" s="29"/>
      <c r="TV139" s="29"/>
      <c r="TW139" s="29"/>
      <c r="TX139" s="29"/>
      <c r="TY139" s="29"/>
      <c r="TZ139" s="29"/>
      <c r="UA139" s="29"/>
      <c r="UB139" s="29"/>
      <c r="UC139" s="29"/>
      <c r="UD139" s="29"/>
      <c r="UE139" s="29"/>
      <c r="UF139" s="29"/>
      <c r="UG139" s="29"/>
      <c r="UH139" s="29"/>
      <c r="UI139" s="29"/>
      <c r="UJ139" s="29"/>
      <c r="UK139" s="29"/>
      <c r="UL139" s="29"/>
      <c r="UM139" s="29"/>
      <c r="UN139" s="29"/>
      <c r="UO139" s="29"/>
      <c r="UP139" s="29"/>
      <c r="UQ139" s="29"/>
      <c r="UR139" s="29"/>
      <c r="US139" s="29"/>
      <c r="UT139" s="29"/>
      <c r="UU139" s="29"/>
      <c r="UV139" s="29"/>
      <c r="UW139" s="29"/>
      <c r="UX139" s="29"/>
      <c r="UY139" s="29"/>
      <c r="UZ139" s="29"/>
      <c r="VA139" s="29"/>
      <c r="VB139" s="29"/>
      <c r="VC139" s="29"/>
      <c r="VD139" s="29"/>
      <c r="VE139" s="29"/>
      <c r="VF139" s="29"/>
      <c r="VG139" s="29"/>
      <c r="VH139" s="29"/>
      <c r="VI139" s="29"/>
      <c r="VJ139" s="29"/>
      <c r="VK139" s="29"/>
      <c r="VL139" s="29"/>
      <c r="VM139" s="29"/>
      <c r="VN139" s="29"/>
      <c r="VO139" s="29"/>
      <c r="VP139" s="29"/>
      <c r="VQ139" s="29"/>
      <c r="VR139" s="29"/>
      <c r="VS139" s="29"/>
      <c r="VT139" s="29"/>
      <c r="VU139" s="29"/>
      <c r="VV139" s="29"/>
      <c r="VW139" s="29"/>
      <c r="VX139" s="29"/>
      <c r="VY139" s="29"/>
      <c r="VZ139" s="29"/>
      <c r="WA139" s="29"/>
      <c r="WB139" s="29"/>
      <c r="WC139" s="29"/>
      <c r="WD139" s="29"/>
      <c r="WE139" s="29"/>
      <c r="WF139" s="29"/>
      <c r="WG139" s="29"/>
      <c r="WH139" s="29"/>
      <c r="WI139" s="29"/>
      <c r="WJ139" s="29"/>
      <c r="WK139" s="29"/>
      <c r="WL139" s="29"/>
      <c r="WM139" s="29"/>
      <c r="WN139" s="29"/>
      <c r="WO139" s="29"/>
      <c r="WP139" s="29"/>
      <c r="WQ139" s="29"/>
      <c r="WR139" s="29"/>
      <c r="WS139" s="29"/>
      <c r="WT139" s="29"/>
      <c r="WU139" s="29"/>
      <c r="WV139" s="29"/>
      <c r="WW139" s="29"/>
      <c r="WX139" s="29"/>
      <c r="WY139" s="29"/>
      <c r="WZ139" s="29"/>
      <c r="XA139" s="29"/>
      <c r="XB139" s="29"/>
      <c r="XC139" s="29"/>
      <c r="XD139" s="29"/>
      <c r="XE139" s="29"/>
      <c r="XF139" s="29"/>
      <c r="XG139" s="29"/>
      <c r="XH139" s="29"/>
      <c r="XI139" s="29"/>
      <c r="XJ139" s="29"/>
      <c r="XK139" s="29"/>
      <c r="XL139" s="29"/>
      <c r="XM139" s="29"/>
      <c r="XN139" s="29"/>
      <c r="XO139" s="29"/>
      <c r="XP139" s="29"/>
      <c r="XQ139" s="29"/>
      <c r="XR139" s="29"/>
      <c r="XS139" s="29"/>
      <c r="XT139" s="29"/>
      <c r="XU139" s="29"/>
      <c r="XV139" s="29"/>
      <c r="XW139" s="29"/>
      <c r="XX139" s="29"/>
      <c r="XY139" s="29"/>
      <c r="XZ139" s="29"/>
      <c r="YA139" s="29"/>
      <c r="YB139" s="29"/>
      <c r="YC139" s="29"/>
      <c r="YD139" s="29"/>
      <c r="YE139" s="29"/>
      <c r="YF139" s="29"/>
      <c r="YG139" s="29"/>
      <c r="YH139" s="29"/>
      <c r="YI139" s="29"/>
      <c r="YJ139" s="29"/>
      <c r="YK139" s="29"/>
      <c r="YL139" s="29"/>
      <c r="YM139" s="29"/>
      <c r="YN139" s="29"/>
      <c r="YO139" s="29"/>
      <c r="YP139" s="29"/>
      <c r="YQ139" s="29"/>
      <c r="YR139" s="29"/>
      <c r="YS139" s="29"/>
      <c r="YT139" s="29"/>
      <c r="YU139" s="29"/>
      <c r="YV139" s="29"/>
      <c r="YW139" s="29"/>
      <c r="YX139" s="29"/>
      <c r="YY139" s="29"/>
      <c r="YZ139" s="29"/>
      <c r="ZA139" s="29"/>
      <c r="ZB139" s="29"/>
      <c r="ZC139" s="29"/>
      <c r="ZD139" s="29"/>
      <c r="ZE139" s="29"/>
      <c r="ZF139" s="29"/>
      <c r="ZG139" s="29"/>
      <c r="ZH139" s="29"/>
      <c r="ZI139" s="29"/>
      <c r="ZJ139" s="29"/>
      <c r="ZK139" s="29"/>
      <c r="ZL139" s="29"/>
      <c r="ZM139" s="29"/>
      <c r="ZN139" s="29"/>
      <c r="ZO139" s="29"/>
      <c r="ZP139" s="29"/>
      <c r="ZQ139" s="29"/>
      <c r="ZR139" s="29"/>
      <c r="ZS139" s="29"/>
      <c r="ZT139" s="29"/>
      <c r="ZU139" s="29"/>
      <c r="ZV139" s="29"/>
      <c r="ZW139" s="29"/>
      <c r="ZX139" s="29"/>
      <c r="ZY139" s="29"/>
      <c r="ZZ139" s="29"/>
      <c r="AAA139" s="29"/>
      <c r="AAB139" s="29"/>
      <c r="AAC139" s="29"/>
      <c r="AAD139" s="29"/>
      <c r="AAE139" s="29"/>
      <c r="AAF139" s="29"/>
      <c r="AAG139" s="29"/>
      <c r="AAH139" s="29"/>
      <c r="AAI139" s="29"/>
      <c r="AAJ139" s="29"/>
      <c r="AAK139" s="29"/>
      <c r="AAL139" s="29"/>
      <c r="AAM139" s="29"/>
      <c r="AAN139" s="29"/>
      <c r="AAO139" s="29"/>
      <c r="AAP139" s="29"/>
      <c r="AAQ139" s="29"/>
      <c r="AAR139" s="29"/>
      <c r="AAS139" s="29"/>
      <c r="AAT139" s="29"/>
      <c r="AAU139" s="29"/>
      <c r="AAV139" s="29"/>
      <c r="AAW139" s="29"/>
      <c r="AAX139" s="29"/>
      <c r="AAY139" s="29"/>
      <c r="AAZ139" s="29"/>
      <c r="ABA139" s="29"/>
      <c r="ABB139" s="29"/>
      <c r="ABC139" s="29"/>
      <c r="ABD139" s="29"/>
      <c r="ABE139" s="29"/>
      <c r="ABF139" s="29"/>
      <c r="ABG139" s="29"/>
      <c r="ABH139" s="29"/>
      <c r="ABI139" s="29"/>
      <c r="ABJ139" s="29"/>
      <c r="ABK139" s="29"/>
      <c r="ABL139" s="29"/>
      <c r="ABM139" s="29"/>
      <c r="ABN139" s="29"/>
      <c r="ABO139" s="29"/>
      <c r="ABP139" s="29"/>
      <c r="ABQ139" s="29"/>
      <c r="ABR139" s="29"/>
      <c r="ABS139" s="29"/>
      <c r="ABT139" s="29"/>
      <c r="ABU139" s="29"/>
      <c r="ABV139" s="29"/>
      <c r="ABW139" s="29"/>
      <c r="ABX139" s="29"/>
      <c r="ABY139" s="29"/>
      <c r="ABZ139" s="29"/>
      <c r="ACA139" s="29"/>
      <c r="ACB139" s="29"/>
      <c r="ACC139" s="29"/>
      <c r="ACD139" s="29"/>
      <c r="ACE139" s="29"/>
      <c r="ACF139" s="29"/>
      <c r="ACG139" s="29"/>
      <c r="ACH139" s="29"/>
      <c r="ACI139" s="29"/>
      <c r="ACJ139" s="29"/>
      <c r="ACK139" s="29"/>
      <c r="ACL139" s="29"/>
      <c r="ACM139" s="29"/>
      <c r="ACN139" s="29"/>
      <c r="ACO139" s="29"/>
      <c r="ACP139" s="29"/>
      <c r="ACQ139" s="29"/>
      <c r="ACR139" s="29"/>
      <c r="ACS139" s="29"/>
      <c r="ACT139" s="29"/>
      <c r="ACU139" s="29"/>
      <c r="ACV139" s="29"/>
      <c r="ACW139" s="29"/>
      <c r="ACX139" s="29"/>
      <c r="ACY139" s="29"/>
      <c r="ACZ139" s="29"/>
      <c r="ADA139" s="29"/>
      <c r="ADB139" s="29"/>
      <c r="ADC139" s="29"/>
      <c r="ADD139" s="29"/>
      <c r="ADE139" s="29"/>
      <c r="ADF139" s="29"/>
      <c r="ADG139" s="29"/>
      <c r="ADH139" s="29"/>
      <c r="ADI139" s="29"/>
      <c r="ADJ139" s="29"/>
      <c r="ADK139" s="29"/>
      <c r="ADL139" s="29"/>
      <c r="ADM139" s="29"/>
      <c r="ADN139" s="29"/>
      <c r="ADO139" s="29"/>
      <c r="ADP139" s="29"/>
      <c r="ADQ139" s="29"/>
      <c r="ADR139" s="29"/>
      <c r="ADS139" s="29"/>
      <c r="ADT139" s="29"/>
      <c r="ADU139" s="29"/>
      <c r="ADV139" s="29"/>
      <c r="ADW139" s="29"/>
      <c r="ADX139" s="29"/>
      <c r="ADY139" s="29"/>
      <c r="ADZ139" s="29"/>
      <c r="AEA139" s="29"/>
      <c r="AEB139" s="29"/>
      <c r="AEC139" s="29"/>
      <c r="AED139" s="29"/>
      <c r="AEE139" s="29"/>
      <c r="AEF139" s="29"/>
      <c r="AEG139" s="29"/>
      <c r="AEH139" s="29"/>
      <c r="AEI139" s="29"/>
      <c r="AEJ139" s="29"/>
      <c r="AEK139" s="29"/>
      <c r="AEL139" s="29"/>
      <c r="AEM139" s="29"/>
      <c r="AEN139" s="29"/>
      <c r="AEO139" s="29"/>
      <c r="AEP139" s="29"/>
      <c r="AEQ139" s="29"/>
      <c r="AER139" s="29"/>
      <c r="AES139" s="29"/>
      <c r="AET139" s="29"/>
      <c r="AEU139" s="29"/>
      <c r="AEV139" s="29"/>
      <c r="AEW139" s="29"/>
      <c r="AEX139" s="29"/>
      <c r="AEY139" s="29"/>
      <c r="AEZ139" s="29"/>
      <c r="AFA139" s="29"/>
      <c r="AFB139" s="29"/>
      <c r="AFC139" s="29"/>
      <c r="AFD139" s="29"/>
      <c r="AFE139" s="29"/>
      <c r="AFF139" s="29"/>
      <c r="AFG139" s="29"/>
      <c r="AFH139" s="29"/>
      <c r="AFI139" s="29"/>
      <c r="AFJ139" s="29"/>
      <c r="AFK139" s="29"/>
      <c r="AFL139" s="29"/>
      <c r="AFM139" s="29"/>
      <c r="AFN139" s="29"/>
      <c r="AFO139" s="29"/>
      <c r="AFP139" s="29"/>
      <c r="AFQ139" s="29"/>
      <c r="AFR139" s="29"/>
      <c r="AFS139" s="29"/>
      <c r="AFT139" s="29"/>
      <c r="AFU139" s="29"/>
      <c r="AFV139" s="29"/>
      <c r="AFW139" s="29"/>
      <c r="AFX139" s="29"/>
      <c r="AFY139" s="29"/>
      <c r="AFZ139" s="29"/>
      <c r="AGA139" s="29"/>
      <c r="AGB139" s="29"/>
      <c r="AGC139" s="29"/>
      <c r="AGD139" s="29"/>
      <c r="AGE139" s="29"/>
      <c r="AGF139" s="29"/>
      <c r="AGG139" s="29"/>
      <c r="AGH139" s="29"/>
      <c r="AGI139" s="29"/>
      <c r="AGJ139" s="29"/>
      <c r="AGK139" s="29"/>
      <c r="AGL139" s="29"/>
      <c r="AGM139" s="29"/>
      <c r="AGN139" s="29"/>
      <c r="AGO139" s="29"/>
      <c r="AGP139" s="29"/>
      <c r="AGQ139" s="29"/>
      <c r="AGR139" s="29"/>
      <c r="AGS139" s="29"/>
      <c r="AGT139" s="29"/>
      <c r="AGU139" s="29"/>
      <c r="AGV139" s="29"/>
      <c r="AGW139" s="29"/>
      <c r="AGX139" s="29"/>
      <c r="AGY139" s="29"/>
      <c r="AGZ139" s="29"/>
      <c r="AHA139" s="29"/>
      <c r="AHB139" s="29"/>
      <c r="AHC139" s="29"/>
      <c r="AHD139" s="29"/>
      <c r="AHE139" s="29"/>
      <c r="AHF139" s="29"/>
      <c r="AHG139" s="29"/>
      <c r="AHH139" s="29"/>
      <c r="AHI139" s="29"/>
      <c r="AHJ139" s="29"/>
      <c r="AHK139" s="29"/>
      <c r="AHL139" s="29"/>
      <c r="AHM139" s="29"/>
      <c r="AHN139" s="29"/>
      <c r="AHO139" s="29"/>
      <c r="AHP139" s="29"/>
      <c r="AHQ139" s="29"/>
      <c r="AHR139" s="29"/>
      <c r="AHS139" s="29"/>
      <c r="AHT139" s="29"/>
      <c r="AHU139" s="29"/>
      <c r="AHV139" s="29"/>
      <c r="AHW139" s="29"/>
      <c r="AHX139" s="29"/>
      <c r="AHY139" s="29"/>
      <c r="AHZ139" s="29"/>
      <c r="AIA139" s="29"/>
      <c r="AIB139" s="29"/>
      <c r="AIC139" s="29"/>
      <c r="AID139" s="29"/>
      <c r="AIE139" s="29"/>
      <c r="AIF139" s="29"/>
      <c r="AIG139" s="29"/>
      <c r="AIH139" s="29"/>
      <c r="AII139" s="29"/>
      <c r="AIJ139" s="29"/>
      <c r="AIK139" s="29"/>
      <c r="AIL139" s="29"/>
      <c r="AIM139" s="29"/>
      <c r="AIN139" s="29"/>
      <c r="AIO139" s="29"/>
      <c r="AIP139" s="29"/>
      <c r="AIQ139" s="29"/>
      <c r="AIR139" s="29"/>
      <c r="AIS139" s="29"/>
      <c r="AIT139" s="29"/>
      <c r="AIU139" s="29"/>
      <c r="AIV139" s="29"/>
      <c r="AIW139" s="29"/>
      <c r="AIX139" s="29"/>
      <c r="AIY139" s="29"/>
      <c r="AIZ139" s="29"/>
      <c r="AJA139" s="29"/>
      <c r="AJB139" s="29"/>
      <c r="AJC139" s="29"/>
      <c r="AJD139" s="29"/>
      <c r="AJE139" s="29"/>
      <c r="AJF139" s="29"/>
      <c r="AJG139" s="29"/>
      <c r="AJH139" s="29"/>
      <c r="AJI139" s="29"/>
      <c r="AJJ139" s="29"/>
      <c r="AJK139" s="29"/>
      <c r="AJL139" s="29"/>
      <c r="AJM139" s="29"/>
      <c r="AJN139" s="29"/>
      <c r="AJO139" s="29"/>
      <c r="AJP139" s="29"/>
      <c r="AJQ139" s="29"/>
      <c r="AJR139" s="29"/>
      <c r="AJS139" s="29"/>
      <c r="AJT139" s="29"/>
      <c r="AJU139" s="29"/>
      <c r="AJV139" s="29"/>
      <c r="AJW139" s="29"/>
      <c r="AJX139" s="29"/>
      <c r="AJY139" s="29"/>
      <c r="AJZ139" s="29"/>
      <c r="AKA139" s="29"/>
      <c r="AKB139" s="29"/>
      <c r="AKC139" s="29"/>
      <c r="AKD139" s="29"/>
      <c r="AKE139" s="29"/>
      <c r="AKF139" s="29"/>
      <c r="AKG139" s="29"/>
      <c r="AKH139" s="29"/>
      <c r="AKI139" s="29"/>
      <c r="AKJ139" s="29"/>
      <c r="AKK139" s="29"/>
      <c r="AKL139" s="29"/>
      <c r="AKM139" s="29"/>
      <c r="AKN139" s="29"/>
      <c r="AKO139" s="29"/>
      <c r="AKP139" s="29"/>
      <c r="AKQ139" s="29"/>
      <c r="AKR139" s="29"/>
      <c r="AKS139" s="29"/>
      <c r="AKT139" s="29"/>
      <c r="AKU139" s="29"/>
      <c r="AKV139" s="29"/>
      <c r="AKW139" s="29"/>
      <c r="AKX139" s="29"/>
      <c r="AKY139" s="29"/>
      <c r="AKZ139" s="29"/>
      <c r="ALA139" s="29"/>
      <c r="ALB139" s="29"/>
      <c r="ALC139" s="29"/>
      <c r="ALD139" s="29"/>
      <c r="ALE139" s="29"/>
      <c r="ALF139" s="29"/>
      <c r="ALG139" s="29"/>
      <c r="ALH139" s="29"/>
      <c r="ALI139" s="29"/>
      <c r="ALJ139" s="29"/>
      <c r="ALK139" s="29"/>
      <c r="ALL139" s="29"/>
      <c r="ALM139" s="29"/>
      <c r="ALN139" s="29"/>
      <c r="ALO139" s="29"/>
      <c r="ALP139" s="29"/>
      <c r="ALQ139" s="29"/>
      <c r="ALR139" s="29"/>
      <c r="ALS139" s="29"/>
      <c r="ALT139" s="29"/>
      <c r="ALU139" s="29"/>
      <c r="ALV139" s="29"/>
      <c r="ALW139" s="29"/>
      <c r="ALX139" s="29"/>
      <c r="ALY139" s="29"/>
      <c r="ALZ139" s="29"/>
      <c r="AMA139" s="29"/>
      <c r="AMB139" s="29"/>
      <c r="AMC139" s="29"/>
      <c r="AMD139" s="29"/>
      <c r="AME139" s="29"/>
      <c r="AMF139" s="29"/>
      <c r="AMG139" s="29"/>
      <c r="AMH139" s="29"/>
      <c r="AMI139" s="29"/>
      <c r="AMJ139" s="29"/>
      <c r="AMK139" s="29"/>
    </row>
    <row r="140" spans="1:1025" s="30" customFormat="1" ht="24" customHeight="1">
      <c r="A140" s="358" t="s">
        <v>147</v>
      </c>
      <c r="B140" s="358"/>
      <c r="C140" s="358"/>
      <c r="D140" s="358"/>
      <c r="E140" s="358"/>
      <c r="F140" s="358"/>
      <c r="G140" s="172">
        <f>SUM(G131+G133+G135)</f>
        <v>2063.66</v>
      </c>
      <c r="I140" s="29"/>
      <c r="J140" s="12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  <c r="FF140" s="29"/>
      <c r="FG140" s="29"/>
      <c r="FH140" s="29"/>
      <c r="FI140" s="29"/>
      <c r="FJ140" s="29"/>
      <c r="FK140" s="29"/>
      <c r="FL140" s="29"/>
      <c r="FM140" s="29"/>
      <c r="FN140" s="29"/>
      <c r="FO140" s="29"/>
      <c r="FP140" s="29"/>
      <c r="FQ140" s="29"/>
      <c r="FR140" s="29"/>
      <c r="FS140" s="29"/>
      <c r="FT140" s="29"/>
      <c r="FU140" s="29"/>
      <c r="FV140" s="29"/>
      <c r="FW140" s="29"/>
      <c r="FX140" s="29"/>
      <c r="FY140" s="29"/>
      <c r="FZ140" s="29"/>
      <c r="GA140" s="29"/>
      <c r="GB140" s="29"/>
      <c r="GC140" s="29"/>
      <c r="GD140" s="29"/>
      <c r="GE140" s="29"/>
      <c r="GF140" s="29"/>
      <c r="GG140" s="29"/>
      <c r="GH140" s="29"/>
      <c r="GI140" s="29"/>
      <c r="GJ140" s="29"/>
      <c r="GK140" s="29"/>
      <c r="GL140" s="29"/>
      <c r="GM140" s="29"/>
      <c r="GN140" s="29"/>
      <c r="GO140" s="29"/>
      <c r="GP140" s="29"/>
      <c r="GQ140" s="29"/>
      <c r="GR140" s="29"/>
      <c r="GS140" s="29"/>
      <c r="GT140" s="29"/>
      <c r="GU140" s="29"/>
      <c r="GV140" s="29"/>
      <c r="GW140" s="29"/>
      <c r="GX140" s="29"/>
      <c r="GY140" s="29"/>
      <c r="GZ140" s="29"/>
      <c r="HA140" s="29"/>
      <c r="HB140" s="29"/>
      <c r="HC140" s="29"/>
      <c r="HD140" s="29"/>
      <c r="HE140" s="29"/>
      <c r="HF140" s="29"/>
      <c r="HG140" s="29"/>
      <c r="HH140" s="29"/>
      <c r="HI140" s="29"/>
      <c r="HJ140" s="29"/>
      <c r="HK140" s="29"/>
      <c r="HL140" s="29"/>
      <c r="HM140" s="29"/>
      <c r="HN140" s="29"/>
      <c r="HO140" s="29"/>
      <c r="HP140" s="29"/>
      <c r="HQ140" s="29"/>
      <c r="HR140" s="29"/>
      <c r="HS140" s="29"/>
      <c r="HT140" s="29"/>
      <c r="HU140" s="29"/>
      <c r="HV140" s="29"/>
      <c r="HW140" s="29"/>
      <c r="HX140" s="29"/>
      <c r="HY140" s="29"/>
      <c r="HZ140" s="29"/>
      <c r="IA140" s="29"/>
      <c r="IB140" s="29"/>
      <c r="IC140" s="29"/>
      <c r="ID140" s="29"/>
      <c r="IE140" s="29"/>
      <c r="IF140" s="29"/>
      <c r="IG140" s="29"/>
      <c r="IH140" s="29"/>
      <c r="II140" s="29"/>
      <c r="IJ140" s="29"/>
      <c r="IK140" s="29"/>
      <c r="IL140" s="29"/>
      <c r="IM140" s="29"/>
      <c r="IN140" s="29"/>
      <c r="IO140" s="29"/>
      <c r="IP140" s="29"/>
      <c r="IQ140" s="29"/>
      <c r="IR140" s="29"/>
      <c r="IS140" s="29"/>
      <c r="IT140" s="29"/>
      <c r="IU140" s="29"/>
      <c r="IV140" s="29"/>
      <c r="IW140" s="29"/>
      <c r="IX140" s="29"/>
      <c r="IY140" s="29"/>
      <c r="IZ140" s="29"/>
      <c r="JA140" s="29"/>
      <c r="JB140" s="29"/>
      <c r="JC140" s="29"/>
      <c r="JD140" s="29"/>
      <c r="JE140" s="29"/>
      <c r="JF140" s="29"/>
      <c r="JG140" s="29"/>
      <c r="JH140" s="29"/>
      <c r="JI140" s="29"/>
      <c r="JJ140" s="29"/>
      <c r="JK140" s="29"/>
      <c r="JL140" s="29"/>
      <c r="JM140" s="29"/>
      <c r="JN140" s="29"/>
      <c r="JO140" s="29"/>
      <c r="JP140" s="29"/>
      <c r="JQ140" s="29"/>
      <c r="JR140" s="29"/>
      <c r="JS140" s="29"/>
      <c r="JT140" s="29"/>
      <c r="JU140" s="29"/>
      <c r="JV140" s="29"/>
      <c r="JW140" s="29"/>
      <c r="JX140" s="29"/>
      <c r="JY140" s="29"/>
      <c r="JZ140" s="29"/>
      <c r="KA140" s="29"/>
      <c r="KB140" s="29"/>
      <c r="KC140" s="29"/>
      <c r="KD140" s="29"/>
      <c r="KE140" s="29"/>
      <c r="KF140" s="29"/>
      <c r="KG140" s="29"/>
      <c r="KH140" s="29"/>
      <c r="KI140" s="29"/>
      <c r="KJ140" s="29"/>
      <c r="KK140" s="29"/>
      <c r="KL140" s="29"/>
      <c r="KM140" s="29"/>
      <c r="KN140" s="29"/>
      <c r="KO140" s="29"/>
      <c r="KP140" s="29"/>
      <c r="KQ140" s="29"/>
      <c r="KR140" s="29"/>
      <c r="KS140" s="29"/>
      <c r="KT140" s="29"/>
      <c r="KU140" s="29"/>
      <c r="KV140" s="29"/>
      <c r="KW140" s="29"/>
      <c r="KX140" s="29"/>
      <c r="KY140" s="29"/>
      <c r="KZ140" s="29"/>
      <c r="LA140" s="29"/>
      <c r="LB140" s="29"/>
      <c r="LC140" s="29"/>
      <c r="LD140" s="29"/>
      <c r="LE140" s="29"/>
      <c r="LF140" s="29"/>
      <c r="LG140" s="29"/>
      <c r="LH140" s="29"/>
      <c r="LI140" s="29"/>
      <c r="LJ140" s="29"/>
      <c r="LK140" s="29"/>
      <c r="LL140" s="29"/>
      <c r="LM140" s="29"/>
      <c r="LN140" s="29"/>
      <c r="LO140" s="29"/>
      <c r="LP140" s="29"/>
      <c r="LQ140" s="29"/>
      <c r="LR140" s="29"/>
      <c r="LS140" s="29"/>
      <c r="LT140" s="29"/>
      <c r="LU140" s="29"/>
      <c r="LV140" s="29"/>
      <c r="LW140" s="29"/>
      <c r="LX140" s="29"/>
      <c r="LY140" s="29"/>
      <c r="LZ140" s="29"/>
      <c r="MA140" s="29"/>
      <c r="MB140" s="29"/>
      <c r="MC140" s="29"/>
      <c r="MD140" s="29"/>
      <c r="ME140" s="29"/>
      <c r="MF140" s="29"/>
      <c r="MG140" s="29"/>
      <c r="MH140" s="29"/>
      <c r="MI140" s="29"/>
      <c r="MJ140" s="29"/>
      <c r="MK140" s="29"/>
      <c r="ML140" s="29"/>
      <c r="MM140" s="29"/>
      <c r="MN140" s="29"/>
      <c r="MO140" s="29"/>
      <c r="MP140" s="29"/>
      <c r="MQ140" s="29"/>
      <c r="MR140" s="29"/>
      <c r="MS140" s="29"/>
      <c r="MT140" s="29"/>
      <c r="MU140" s="29"/>
      <c r="MV140" s="29"/>
      <c r="MW140" s="29"/>
      <c r="MX140" s="29"/>
      <c r="MY140" s="29"/>
      <c r="MZ140" s="29"/>
      <c r="NA140" s="29"/>
      <c r="NB140" s="29"/>
      <c r="NC140" s="29"/>
      <c r="ND140" s="29"/>
      <c r="NE140" s="29"/>
      <c r="NF140" s="29"/>
      <c r="NG140" s="29"/>
      <c r="NH140" s="29"/>
      <c r="NI140" s="29"/>
      <c r="NJ140" s="29"/>
      <c r="NK140" s="29"/>
      <c r="NL140" s="29"/>
      <c r="NM140" s="29"/>
      <c r="NN140" s="29"/>
      <c r="NO140" s="29"/>
      <c r="NP140" s="29"/>
      <c r="NQ140" s="29"/>
      <c r="NR140" s="29"/>
      <c r="NS140" s="29"/>
      <c r="NT140" s="29"/>
      <c r="NU140" s="29"/>
      <c r="NV140" s="29"/>
      <c r="NW140" s="29"/>
      <c r="NX140" s="29"/>
      <c r="NY140" s="29"/>
      <c r="NZ140" s="29"/>
      <c r="OA140" s="29"/>
      <c r="OB140" s="29"/>
      <c r="OC140" s="29"/>
      <c r="OD140" s="29"/>
      <c r="OE140" s="29"/>
      <c r="OF140" s="29"/>
      <c r="OG140" s="29"/>
      <c r="OH140" s="29"/>
      <c r="OI140" s="29"/>
      <c r="OJ140" s="29"/>
      <c r="OK140" s="29"/>
      <c r="OL140" s="29"/>
      <c r="OM140" s="29"/>
      <c r="ON140" s="29"/>
      <c r="OO140" s="29"/>
      <c r="OP140" s="29"/>
      <c r="OQ140" s="29"/>
      <c r="OR140" s="29"/>
      <c r="OS140" s="29"/>
      <c r="OT140" s="29"/>
      <c r="OU140" s="29"/>
      <c r="OV140" s="29"/>
      <c r="OW140" s="29"/>
      <c r="OX140" s="29"/>
      <c r="OY140" s="29"/>
      <c r="OZ140" s="29"/>
      <c r="PA140" s="29"/>
      <c r="PB140" s="29"/>
      <c r="PC140" s="29"/>
      <c r="PD140" s="29"/>
      <c r="PE140" s="29"/>
      <c r="PF140" s="29"/>
      <c r="PG140" s="29"/>
      <c r="PH140" s="29"/>
      <c r="PI140" s="29"/>
      <c r="PJ140" s="29"/>
      <c r="PK140" s="29"/>
      <c r="PL140" s="29"/>
      <c r="PM140" s="29"/>
      <c r="PN140" s="29"/>
      <c r="PO140" s="29"/>
      <c r="PP140" s="29"/>
      <c r="PQ140" s="29"/>
      <c r="PR140" s="29"/>
      <c r="PS140" s="29"/>
      <c r="PT140" s="29"/>
      <c r="PU140" s="29"/>
      <c r="PV140" s="29"/>
      <c r="PW140" s="29"/>
      <c r="PX140" s="29"/>
      <c r="PY140" s="29"/>
      <c r="PZ140" s="29"/>
      <c r="QA140" s="29"/>
      <c r="QB140" s="29"/>
      <c r="QC140" s="29"/>
      <c r="QD140" s="29"/>
      <c r="QE140" s="29"/>
      <c r="QF140" s="29"/>
      <c r="QG140" s="29"/>
      <c r="QH140" s="29"/>
      <c r="QI140" s="29"/>
      <c r="QJ140" s="29"/>
      <c r="QK140" s="29"/>
      <c r="QL140" s="29"/>
      <c r="QM140" s="29"/>
      <c r="QN140" s="29"/>
      <c r="QO140" s="29"/>
      <c r="QP140" s="29"/>
      <c r="QQ140" s="29"/>
      <c r="QR140" s="29"/>
      <c r="QS140" s="29"/>
      <c r="QT140" s="29"/>
      <c r="QU140" s="29"/>
      <c r="QV140" s="29"/>
      <c r="QW140" s="29"/>
      <c r="QX140" s="29"/>
      <c r="QY140" s="29"/>
      <c r="QZ140" s="29"/>
      <c r="RA140" s="29"/>
      <c r="RB140" s="29"/>
      <c r="RC140" s="29"/>
      <c r="RD140" s="29"/>
      <c r="RE140" s="29"/>
      <c r="RF140" s="29"/>
      <c r="RG140" s="29"/>
      <c r="RH140" s="29"/>
      <c r="RI140" s="29"/>
      <c r="RJ140" s="29"/>
      <c r="RK140" s="29"/>
      <c r="RL140" s="29"/>
      <c r="RM140" s="29"/>
      <c r="RN140" s="29"/>
      <c r="RO140" s="29"/>
      <c r="RP140" s="29"/>
      <c r="RQ140" s="29"/>
      <c r="RR140" s="29"/>
      <c r="RS140" s="29"/>
      <c r="RT140" s="29"/>
      <c r="RU140" s="29"/>
      <c r="RV140" s="29"/>
      <c r="RW140" s="29"/>
      <c r="RX140" s="29"/>
      <c r="RY140" s="29"/>
      <c r="RZ140" s="29"/>
      <c r="SA140" s="29"/>
      <c r="SB140" s="29"/>
      <c r="SC140" s="29"/>
      <c r="SD140" s="29"/>
      <c r="SE140" s="29"/>
      <c r="SF140" s="29"/>
      <c r="SG140" s="29"/>
      <c r="SH140" s="29"/>
      <c r="SI140" s="29"/>
      <c r="SJ140" s="29"/>
      <c r="SK140" s="29"/>
      <c r="SL140" s="29"/>
      <c r="SM140" s="29"/>
      <c r="SN140" s="29"/>
      <c r="SO140" s="29"/>
      <c r="SP140" s="29"/>
      <c r="SQ140" s="29"/>
      <c r="SR140" s="29"/>
      <c r="SS140" s="29"/>
      <c r="ST140" s="29"/>
      <c r="SU140" s="29"/>
      <c r="SV140" s="29"/>
      <c r="SW140" s="29"/>
      <c r="SX140" s="29"/>
      <c r="SY140" s="29"/>
      <c r="SZ140" s="29"/>
      <c r="TA140" s="29"/>
      <c r="TB140" s="29"/>
      <c r="TC140" s="29"/>
      <c r="TD140" s="29"/>
      <c r="TE140" s="29"/>
      <c r="TF140" s="29"/>
      <c r="TG140" s="29"/>
      <c r="TH140" s="29"/>
      <c r="TI140" s="29"/>
      <c r="TJ140" s="29"/>
      <c r="TK140" s="29"/>
      <c r="TL140" s="29"/>
      <c r="TM140" s="29"/>
      <c r="TN140" s="29"/>
      <c r="TO140" s="29"/>
      <c r="TP140" s="29"/>
      <c r="TQ140" s="29"/>
      <c r="TR140" s="29"/>
      <c r="TS140" s="29"/>
      <c r="TT140" s="29"/>
      <c r="TU140" s="29"/>
      <c r="TV140" s="29"/>
      <c r="TW140" s="29"/>
      <c r="TX140" s="29"/>
      <c r="TY140" s="29"/>
      <c r="TZ140" s="29"/>
      <c r="UA140" s="29"/>
      <c r="UB140" s="29"/>
      <c r="UC140" s="29"/>
      <c r="UD140" s="29"/>
      <c r="UE140" s="29"/>
      <c r="UF140" s="29"/>
      <c r="UG140" s="29"/>
      <c r="UH140" s="29"/>
      <c r="UI140" s="29"/>
      <c r="UJ140" s="29"/>
      <c r="UK140" s="29"/>
      <c r="UL140" s="29"/>
      <c r="UM140" s="29"/>
      <c r="UN140" s="29"/>
      <c r="UO140" s="29"/>
      <c r="UP140" s="29"/>
      <c r="UQ140" s="29"/>
      <c r="UR140" s="29"/>
      <c r="US140" s="29"/>
      <c r="UT140" s="29"/>
      <c r="UU140" s="29"/>
      <c r="UV140" s="29"/>
      <c r="UW140" s="29"/>
      <c r="UX140" s="29"/>
      <c r="UY140" s="29"/>
      <c r="UZ140" s="29"/>
      <c r="VA140" s="29"/>
      <c r="VB140" s="29"/>
      <c r="VC140" s="29"/>
      <c r="VD140" s="29"/>
      <c r="VE140" s="29"/>
      <c r="VF140" s="29"/>
      <c r="VG140" s="29"/>
      <c r="VH140" s="29"/>
      <c r="VI140" s="29"/>
      <c r="VJ140" s="29"/>
      <c r="VK140" s="29"/>
      <c r="VL140" s="29"/>
      <c r="VM140" s="29"/>
      <c r="VN140" s="29"/>
      <c r="VO140" s="29"/>
      <c r="VP140" s="29"/>
      <c r="VQ140" s="29"/>
      <c r="VR140" s="29"/>
      <c r="VS140" s="29"/>
      <c r="VT140" s="29"/>
      <c r="VU140" s="29"/>
      <c r="VV140" s="29"/>
      <c r="VW140" s="29"/>
      <c r="VX140" s="29"/>
      <c r="VY140" s="29"/>
      <c r="VZ140" s="29"/>
      <c r="WA140" s="29"/>
      <c r="WB140" s="29"/>
      <c r="WC140" s="29"/>
      <c r="WD140" s="29"/>
      <c r="WE140" s="29"/>
      <c r="WF140" s="29"/>
      <c r="WG140" s="29"/>
      <c r="WH140" s="29"/>
      <c r="WI140" s="29"/>
      <c r="WJ140" s="29"/>
      <c r="WK140" s="29"/>
      <c r="WL140" s="29"/>
      <c r="WM140" s="29"/>
      <c r="WN140" s="29"/>
      <c r="WO140" s="29"/>
      <c r="WP140" s="29"/>
      <c r="WQ140" s="29"/>
      <c r="WR140" s="29"/>
      <c r="WS140" s="29"/>
      <c r="WT140" s="29"/>
      <c r="WU140" s="29"/>
      <c r="WV140" s="29"/>
      <c r="WW140" s="29"/>
      <c r="WX140" s="29"/>
      <c r="WY140" s="29"/>
      <c r="WZ140" s="29"/>
      <c r="XA140" s="29"/>
      <c r="XB140" s="29"/>
      <c r="XC140" s="29"/>
      <c r="XD140" s="29"/>
      <c r="XE140" s="29"/>
      <c r="XF140" s="29"/>
      <c r="XG140" s="29"/>
      <c r="XH140" s="29"/>
      <c r="XI140" s="29"/>
      <c r="XJ140" s="29"/>
      <c r="XK140" s="29"/>
      <c r="XL140" s="29"/>
      <c r="XM140" s="29"/>
      <c r="XN140" s="29"/>
      <c r="XO140" s="29"/>
      <c r="XP140" s="29"/>
      <c r="XQ140" s="29"/>
      <c r="XR140" s="29"/>
      <c r="XS140" s="29"/>
      <c r="XT140" s="29"/>
      <c r="XU140" s="29"/>
      <c r="XV140" s="29"/>
      <c r="XW140" s="29"/>
      <c r="XX140" s="29"/>
      <c r="XY140" s="29"/>
      <c r="XZ140" s="29"/>
      <c r="YA140" s="29"/>
      <c r="YB140" s="29"/>
      <c r="YC140" s="29"/>
      <c r="YD140" s="29"/>
      <c r="YE140" s="29"/>
      <c r="YF140" s="29"/>
      <c r="YG140" s="29"/>
      <c r="YH140" s="29"/>
      <c r="YI140" s="29"/>
      <c r="YJ140" s="29"/>
      <c r="YK140" s="29"/>
      <c r="YL140" s="29"/>
      <c r="YM140" s="29"/>
      <c r="YN140" s="29"/>
      <c r="YO140" s="29"/>
      <c r="YP140" s="29"/>
      <c r="YQ140" s="29"/>
      <c r="YR140" s="29"/>
      <c r="YS140" s="29"/>
      <c r="YT140" s="29"/>
      <c r="YU140" s="29"/>
      <c r="YV140" s="29"/>
      <c r="YW140" s="29"/>
      <c r="YX140" s="29"/>
      <c r="YY140" s="29"/>
      <c r="YZ140" s="29"/>
      <c r="ZA140" s="29"/>
      <c r="ZB140" s="29"/>
      <c r="ZC140" s="29"/>
      <c r="ZD140" s="29"/>
      <c r="ZE140" s="29"/>
      <c r="ZF140" s="29"/>
      <c r="ZG140" s="29"/>
      <c r="ZH140" s="29"/>
      <c r="ZI140" s="29"/>
      <c r="ZJ140" s="29"/>
      <c r="ZK140" s="29"/>
      <c r="ZL140" s="29"/>
      <c r="ZM140" s="29"/>
      <c r="ZN140" s="29"/>
      <c r="ZO140" s="29"/>
      <c r="ZP140" s="29"/>
      <c r="ZQ140" s="29"/>
      <c r="ZR140" s="29"/>
      <c r="ZS140" s="29"/>
      <c r="ZT140" s="29"/>
      <c r="ZU140" s="29"/>
      <c r="ZV140" s="29"/>
      <c r="ZW140" s="29"/>
      <c r="ZX140" s="29"/>
      <c r="ZY140" s="29"/>
      <c r="ZZ140" s="29"/>
      <c r="AAA140" s="29"/>
      <c r="AAB140" s="29"/>
      <c r="AAC140" s="29"/>
      <c r="AAD140" s="29"/>
      <c r="AAE140" s="29"/>
      <c r="AAF140" s="29"/>
      <c r="AAG140" s="29"/>
      <c r="AAH140" s="29"/>
      <c r="AAI140" s="29"/>
      <c r="AAJ140" s="29"/>
      <c r="AAK140" s="29"/>
      <c r="AAL140" s="29"/>
      <c r="AAM140" s="29"/>
      <c r="AAN140" s="29"/>
      <c r="AAO140" s="29"/>
      <c r="AAP140" s="29"/>
      <c r="AAQ140" s="29"/>
      <c r="AAR140" s="29"/>
      <c r="AAS140" s="29"/>
      <c r="AAT140" s="29"/>
      <c r="AAU140" s="29"/>
      <c r="AAV140" s="29"/>
      <c r="AAW140" s="29"/>
      <c r="AAX140" s="29"/>
      <c r="AAY140" s="29"/>
      <c r="AAZ140" s="29"/>
      <c r="ABA140" s="29"/>
      <c r="ABB140" s="29"/>
      <c r="ABC140" s="29"/>
      <c r="ABD140" s="29"/>
      <c r="ABE140" s="29"/>
      <c r="ABF140" s="29"/>
      <c r="ABG140" s="29"/>
      <c r="ABH140" s="29"/>
      <c r="ABI140" s="29"/>
      <c r="ABJ140" s="29"/>
      <c r="ABK140" s="29"/>
      <c r="ABL140" s="29"/>
      <c r="ABM140" s="29"/>
      <c r="ABN140" s="29"/>
      <c r="ABO140" s="29"/>
      <c r="ABP140" s="29"/>
      <c r="ABQ140" s="29"/>
      <c r="ABR140" s="29"/>
      <c r="ABS140" s="29"/>
      <c r="ABT140" s="29"/>
      <c r="ABU140" s="29"/>
      <c r="ABV140" s="29"/>
      <c r="ABW140" s="29"/>
      <c r="ABX140" s="29"/>
      <c r="ABY140" s="29"/>
      <c r="ABZ140" s="29"/>
      <c r="ACA140" s="29"/>
      <c r="ACB140" s="29"/>
      <c r="ACC140" s="29"/>
      <c r="ACD140" s="29"/>
      <c r="ACE140" s="29"/>
      <c r="ACF140" s="29"/>
      <c r="ACG140" s="29"/>
      <c r="ACH140" s="29"/>
      <c r="ACI140" s="29"/>
      <c r="ACJ140" s="29"/>
      <c r="ACK140" s="29"/>
      <c r="ACL140" s="29"/>
      <c r="ACM140" s="29"/>
      <c r="ACN140" s="29"/>
      <c r="ACO140" s="29"/>
      <c r="ACP140" s="29"/>
      <c r="ACQ140" s="29"/>
      <c r="ACR140" s="29"/>
      <c r="ACS140" s="29"/>
      <c r="ACT140" s="29"/>
      <c r="ACU140" s="29"/>
      <c r="ACV140" s="29"/>
      <c r="ACW140" s="29"/>
      <c r="ACX140" s="29"/>
      <c r="ACY140" s="29"/>
      <c r="ACZ140" s="29"/>
      <c r="ADA140" s="29"/>
      <c r="ADB140" s="29"/>
      <c r="ADC140" s="29"/>
      <c r="ADD140" s="29"/>
      <c r="ADE140" s="29"/>
      <c r="ADF140" s="29"/>
      <c r="ADG140" s="29"/>
      <c r="ADH140" s="29"/>
      <c r="ADI140" s="29"/>
      <c r="ADJ140" s="29"/>
      <c r="ADK140" s="29"/>
      <c r="ADL140" s="29"/>
      <c r="ADM140" s="29"/>
      <c r="ADN140" s="29"/>
      <c r="ADO140" s="29"/>
      <c r="ADP140" s="29"/>
      <c r="ADQ140" s="29"/>
      <c r="ADR140" s="29"/>
      <c r="ADS140" s="29"/>
      <c r="ADT140" s="29"/>
      <c r="ADU140" s="29"/>
      <c r="ADV140" s="29"/>
      <c r="ADW140" s="29"/>
      <c r="ADX140" s="29"/>
      <c r="ADY140" s="29"/>
      <c r="ADZ140" s="29"/>
      <c r="AEA140" s="29"/>
      <c r="AEB140" s="29"/>
      <c r="AEC140" s="29"/>
      <c r="AED140" s="29"/>
      <c r="AEE140" s="29"/>
      <c r="AEF140" s="29"/>
      <c r="AEG140" s="29"/>
      <c r="AEH140" s="29"/>
      <c r="AEI140" s="29"/>
      <c r="AEJ140" s="29"/>
      <c r="AEK140" s="29"/>
      <c r="AEL140" s="29"/>
      <c r="AEM140" s="29"/>
      <c r="AEN140" s="29"/>
      <c r="AEO140" s="29"/>
      <c r="AEP140" s="29"/>
      <c r="AEQ140" s="29"/>
      <c r="AER140" s="29"/>
      <c r="AES140" s="29"/>
      <c r="AET140" s="29"/>
      <c r="AEU140" s="29"/>
      <c r="AEV140" s="29"/>
      <c r="AEW140" s="29"/>
      <c r="AEX140" s="29"/>
      <c r="AEY140" s="29"/>
      <c r="AEZ140" s="29"/>
      <c r="AFA140" s="29"/>
      <c r="AFB140" s="29"/>
      <c r="AFC140" s="29"/>
      <c r="AFD140" s="29"/>
      <c r="AFE140" s="29"/>
      <c r="AFF140" s="29"/>
      <c r="AFG140" s="29"/>
      <c r="AFH140" s="29"/>
      <c r="AFI140" s="29"/>
      <c r="AFJ140" s="29"/>
      <c r="AFK140" s="29"/>
      <c r="AFL140" s="29"/>
      <c r="AFM140" s="29"/>
      <c r="AFN140" s="29"/>
      <c r="AFO140" s="29"/>
      <c r="AFP140" s="29"/>
      <c r="AFQ140" s="29"/>
      <c r="AFR140" s="29"/>
      <c r="AFS140" s="29"/>
      <c r="AFT140" s="29"/>
      <c r="AFU140" s="29"/>
      <c r="AFV140" s="29"/>
      <c r="AFW140" s="29"/>
      <c r="AFX140" s="29"/>
      <c r="AFY140" s="29"/>
      <c r="AFZ140" s="29"/>
      <c r="AGA140" s="29"/>
      <c r="AGB140" s="29"/>
      <c r="AGC140" s="29"/>
      <c r="AGD140" s="29"/>
      <c r="AGE140" s="29"/>
      <c r="AGF140" s="29"/>
      <c r="AGG140" s="29"/>
      <c r="AGH140" s="29"/>
      <c r="AGI140" s="29"/>
      <c r="AGJ140" s="29"/>
      <c r="AGK140" s="29"/>
      <c r="AGL140" s="29"/>
      <c r="AGM140" s="29"/>
      <c r="AGN140" s="29"/>
      <c r="AGO140" s="29"/>
      <c r="AGP140" s="29"/>
      <c r="AGQ140" s="29"/>
      <c r="AGR140" s="29"/>
      <c r="AGS140" s="29"/>
      <c r="AGT140" s="29"/>
      <c r="AGU140" s="29"/>
      <c r="AGV140" s="29"/>
      <c r="AGW140" s="29"/>
      <c r="AGX140" s="29"/>
      <c r="AGY140" s="29"/>
      <c r="AGZ140" s="29"/>
      <c r="AHA140" s="29"/>
      <c r="AHB140" s="29"/>
      <c r="AHC140" s="29"/>
      <c r="AHD140" s="29"/>
      <c r="AHE140" s="29"/>
      <c r="AHF140" s="29"/>
      <c r="AHG140" s="29"/>
      <c r="AHH140" s="29"/>
      <c r="AHI140" s="29"/>
      <c r="AHJ140" s="29"/>
      <c r="AHK140" s="29"/>
      <c r="AHL140" s="29"/>
      <c r="AHM140" s="29"/>
      <c r="AHN140" s="29"/>
      <c r="AHO140" s="29"/>
      <c r="AHP140" s="29"/>
      <c r="AHQ140" s="29"/>
      <c r="AHR140" s="29"/>
      <c r="AHS140" s="29"/>
      <c r="AHT140" s="29"/>
      <c r="AHU140" s="29"/>
      <c r="AHV140" s="29"/>
      <c r="AHW140" s="29"/>
      <c r="AHX140" s="29"/>
      <c r="AHY140" s="29"/>
      <c r="AHZ140" s="29"/>
      <c r="AIA140" s="29"/>
      <c r="AIB140" s="29"/>
      <c r="AIC140" s="29"/>
      <c r="AID140" s="29"/>
      <c r="AIE140" s="29"/>
      <c r="AIF140" s="29"/>
      <c r="AIG140" s="29"/>
      <c r="AIH140" s="29"/>
      <c r="AII140" s="29"/>
      <c r="AIJ140" s="29"/>
      <c r="AIK140" s="29"/>
      <c r="AIL140" s="29"/>
      <c r="AIM140" s="29"/>
      <c r="AIN140" s="29"/>
      <c r="AIO140" s="29"/>
      <c r="AIP140" s="29"/>
      <c r="AIQ140" s="29"/>
      <c r="AIR140" s="29"/>
      <c r="AIS140" s="29"/>
      <c r="AIT140" s="29"/>
      <c r="AIU140" s="29"/>
      <c r="AIV140" s="29"/>
      <c r="AIW140" s="29"/>
      <c r="AIX140" s="29"/>
      <c r="AIY140" s="29"/>
      <c r="AIZ140" s="29"/>
      <c r="AJA140" s="29"/>
      <c r="AJB140" s="29"/>
      <c r="AJC140" s="29"/>
      <c r="AJD140" s="29"/>
      <c r="AJE140" s="29"/>
      <c r="AJF140" s="29"/>
      <c r="AJG140" s="29"/>
      <c r="AJH140" s="29"/>
      <c r="AJI140" s="29"/>
      <c r="AJJ140" s="29"/>
      <c r="AJK140" s="29"/>
      <c r="AJL140" s="29"/>
      <c r="AJM140" s="29"/>
      <c r="AJN140" s="29"/>
      <c r="AJO140" s="29"/>
      <c r="AJP140" s="29"/>
      <c r="AJQ140" s="29"/>
      <c r="AJR140" s="29"/>
      <c r="AJS140" s="29"/>
      <c r="AJT140" s="29"/>
      <c r="AJU140" s="29"/>
      <c r="AJV140" s="29"/>
      <c r="AJW140" s="29"/>
      <c r="AJX140" s="29"/>
      <c r="AJY140" s="29"/>
      <c r="AJZ140" s="29"/>
      <c r="AKA140" s="29"/>
      <c r="AKB140" s="29"/>
      <c r="AKC140" s="29"/>
      <c r="AKD140" s="29"/>
      <c r="AKE140" s="29"/>
      <c r="AKF140" s="29"/>
      <c r="AKG140" s="29"/>
      <c r="AKH140" s="29"/>
      <c r="AKI140" s="29"/>
      <c r="AKJ140" s="29"/>
      <c r="AKK140" s="29"/>
      <c r="AKL140" s="29"/>
      <c r="AKM140" s="29"/>
      <c r="AKN140" s="29"/>
      <c r="AKO140" s="29"/>
      <c r="AKP140" s="29"/>
      <c r="AKQ140" s="29"/>
      <c r="AKR140" s="29"/>
      <c r="AKS140" s="29"/>
      <c r="AKT140" s="29"/>
      <c r="AKU140" s="29"/>
      <c r="AKV140" s="29"/>
      <c r="AKW140" s="29"/>
      <c r="AKX140" s="29"/>
      <c r="AKY140" s="29"/>
      <c r="AKZ140" s="29"/>
      <c r="ALA140" s="29"/>
      <c r="ALB140" s="29"/>
      <c r="ALC140" s="29"/>
      <c r="ALD140" s="29"/>
      <c r="ALE140" s="29"/>
      <c r="ALF140" s="29"/>
      <c r="ALG140" s="29"/>
      <c r="ALH140" s="29"/>
      <c r="ALI140" s="29"/>
      <c r="ALJ140" s="29"/>
      <c r="ALK140" s="29"/>
      <c r="ALL140" s="29"/>
      <c r="ALM140" s="29"/>
      <c r="ALN140" s="29"/>
      <c r="ALO140" s="29"/>
      <c r="ALP140" s="29"/>
      <c r="ALQ140" s="29"/>
      <c r="ALR140" s="29"/>
      <c r="ALS140" s="29"/>
      <c r="ALT140" s="29"/>
      <c r="ALU140" s="29"/>
      <c r="ALV140" s="29"/>
      <c r="ALW140" s="29"/>
      <c r="ALX140" s="29"/>
      <c r="ALY140" s="29"/>
      <c r="ALZ140" s="29"/>
      <c r="AMA140" s="29"/>
      <c r="AMB140" s="29"/>
      <c r="AMC140" s="29"/>
      <c r="AMD140" s="29"/>
      <c r="AME140" s="29"/>
      <c r="AMF140" s="29"/>
      <c r="AMG140" s="29"/>
      <c r="AMH140" s="29"/>
      <c r="AMI140" s="29"/>
      <c r="AMJ140" s="29"/>
      <c r="AMK140" s="29"/>
    </row>
    <row r="141" spans="1:1025" s="30" customFormat="1" ht="15" customHeight="1">
      <c r="A141" s="229" t="s">
        <v>92</v>
      </c>
      <c r="B141" s="487" t="s">
        <v>149</v>
      </c>
      <c r="C141" s="487"/>
      <c r="D141" s="487"/>
      <c r="E141" s="487"/>
      <c r="F141" s="487"/>
      <c r="G141" s="487"/>
      <c r="I141" s="29"/>
      <c r="J141" s="12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  <c r="FF141" s="29"/>
      <c r="FG141" s="29"/>
      <c r="FH141" s="29"/>
      <c r="FI141" s="29"/>
      <c r="FJ141" s="29"/>
      <c r="FK141" s="29"/>
      <c r="FL141" s="29"/>
      <c r="FM141" s="29"/>
      <c r="FN141" s="29"/>
      <c r="FO141" s="29"/>
      <c r="FP141" s="29"/>
      <c r="FQ141" s="29"/>
      <c r="FR141" s="29"/>
      <c r="FS141" s="29"/>
      <c r="FT141" s="29"/>
      <c r="FU141" s="29"/>
      <c r="FV141" s="29"/>
      <c r="FW141" s="29"/>
      <c r="FX141" s="29"/>
      <c r="FY141" s="29"/>
      <c r="FZ141" s="29"/>
      <c r="GA141" s="29"/>
      <c r="GB141" s="29"/>
      <c r="GC141" s="29"/>
      <c r="GD141" s="29"/>
      <c r="GE141" s="29"/>
      <c r="GF141" s="29"/>
      <c r="GG141" s="29"/>
      <c r="GH141" s="29"/>
      <c r="GI141" s="29"/>
      <c r="GJ141" s="29"/>
      <c r="GK141" s="29"/>
      <c r="GL141" s="29"/>
      <c r="GM141" s="29"/>
      <c r="GN141" s="29"/>
      <c r="GO141" s="29"/>
      <c r="GP141" s="29"/>
      <c r="GQ141" s="29"/>
      <c r="GR141" s="29"/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29"/>
      <c r="HE141" s="29"/>
      <c r="HF141" s="29"/>
      <c r="HG141" s="29"/>
      <c r="HH141" s="29"/>
      <c r="HI141" s="29"/>
      <c r="HJ141" s="29"/>
      <c r="HK141" s="29"/>
      <c r="HL141" s="29"/>
      <c r="HM141" s="29"/>
      <c r="HN141" s="29"/>
      <c r="HO141" s="29"/>
      <c r="HP141" s="29"/>
      <c r="HQ141" s="29"/>
      <c r="HR141" s="29"/>
      <c r="HS141" s="29"/>
      <c r="HT141" s="29"/>
      <c r="HU141" s="29"/>
      <c r="HV141" s="29"/>
      <c r="HW141" s="29"/>
      <c r="HX141" s="29"/>
      <c r="HY141" s="29"/>
      <c r="HZ141" s="29"/>
      <c r="IA141" s="29"/>
      <c r="IB141" s="29"/>
      <c r="IC141" s="29"/>
      <c r="ID141" s="29"/>
      <c r="IE141" s="29"/>
      <c r="IF141" s="29"/>
      <c r="IG141" s="29"/>
      <c r="IH141" s="29"/>
      <c r="II141" s="29"/>
      <c r="IJ141" s="29"/>
      <c r="IK141" s="29"/>
      <c r="IL141" s="29"/>
      <c r="IM141" s="29"/>
      <c r="IN141" s="29"/>
      <c r="IO141" s="29"/>
      <c r="IP141" s="29"/>
      <c r="IQ141" s="29"/>
      <c r="IR141" s="29"/>
      <c r="IS141" s="29"/>
      <c r="IT141" s="29"/>
      <c r="IU141" s="29"/>
      <c r="IV141" s="29"/>
      <c r="IW141" s="29"/>
      <c r="IX141" s="29"/>
      <c r="IY141" s="29"/>
      <c r="IZ141" s="29"/>
      <c r="JA141" s="29"/>
      <c r="JB141" s="29"/>
      <c r="JC141" s="29"/>
      <c r="JD141" s="29"/>
      <c r="JE141" s="29"/>
      <c r="JF141" s="29"/>
      <c r="JG141" s="29"/>
      <c r="JH141" s="29"/>
      <c r="JI141" s="29"/>
      <c r="JJ141" s="29"/>
      <c r="JK141" s="29"/>
      <c r="JL141" s="29"/>
      <c r="JM141" s="29"/>
      <c r="JN141" s="29"/>
      <c r="JO141" s="29"/>
      <c r="JP141" s="29"/>
      <c r="JQ141" s="29"/>
      <c r="JR141" s="29"/>
      <c r="JS141" s="29"/>
      <c r="JT141" s="29"/>
      <c r="JU141" s="29"/>
      <c r="JV141" s="29"/>
      <c r="JW141" s="29"/>
      <c r="JX141" s="29"/>
      <c r="JY141" s="29"/>
      <c r="JZ141" s="29"/>
      <c r="KA141" s="29"/>
      <c r="KB141" s="29"/>
      <c r="KC141" s="29"/>
      <c r="KD141" s="29"/>
      <c r="KE141" s="29"/>
      <c r="KF141" s="29"/>
      <c r="KG141" s="29"/>
      <c r="KH141" s="29"/>
      <c r="KI141" s="29"/>
      <c r="KJ141" s="29"/>
      <c r="KK141" s="29"/>
      <c r="KL141" s="29"/>
      <c r="KM141" s="29"/>
      <c r="KN141" s="29"/>
      <c r="KO141" s="29"/>
      <c r="KP141" s="29"/>
      <c r="KQ141" s="29"/>
      <c r="KR141" s="29"/>
      <c r="KS141" s="29"/>
      <c r="KT141" s="29"/>
      <c r="KU141" s="29"/>
      <c r="KV141" s="29"/>
      <c r="KW141" s="29"/>
      <c r="KX141" s="29"/>
      <c r="KY141" s="29"/>
      <c r="KZ141" s="29"/>
      <c r="LA141" s="29"/>
      <c r="LB141" s="29"/>
      <c r="LC141" s="29"/>
      <c r="LD141" s="29"/>
      <c r="LE141" s="29"/>
      <c r="LF141" s="29"/>
      <c r="LG141" s="29"/>
      <c r="LH141" s="29"/>
      <c r="LI141" s="29"/>
      <c r="LJ141" s="29"/>
      <c r="LK141" s="29"/>
      <c r="LL141" s="29"/>
      <c r="LM141" s="29"/>
      <c r="LN141" s="29"/>
      <c r="LO141" s="29"/>
      <c r="LP141" s="29"/>
      <c r="LQ141" s="29"/>
      <c r="LR141" s="29"/>
      <c r="LS141" s="29"/>
      <c r="LT141" s="29"/>
      <c r="LU141" s="29"/>
      <c r="LV141" s="29"/>
      <c r="LW141" s="29"/>
      <c r="LX141" s="29"/>
      <c r="LY141" s="29"/>
      <c r="LZ141" s="29"/>
      <c r="MA141" s="29"/>
      <c r="MB141" s="29"/>
      <c r="MC141" s="29"/>
      <c r="MD141" s="29"/>
      <c r="ME141" s="29"/>
      <c r="MF141" s="29"/>
      <c r="MG141" s="29"/>
      <c r="MH141" s="29"/>
      <c r="MI141" s="29"/>
      <c r="MJ141" s="29"/>
      <c r="MK141" s="29"/>
      <c r="ML141" s="29"/>
      <c r="MM141" s="29"/>
      <c r="MN141" s="29"/>
      <c r="MO141" s="29"/>
      <c r="MP141" s="29"/>
      <c r="MQ141" s="29"/>
      <c r="MR141" s="29"/>
      <c r="MS141" s="29"/>
      <c r="MT141" s="29"/>
      <c r="MU141" s="29"/>
      <c r="MV141" s="29"/>
      <c r="MW141" s="29"/>
      <c r="MX141" s="29"/>
      <c r="MY141" s="29"/>
      <c r="MZ141" s="29"/>
      <c r="NA141" s="29"/>
      <c r="NB141" s="29"/>
      <c r="NC141" s="29"/>
      <c r="ND141" s="29"/>
      <c r="NE141" s="29"/>
      <c r="NF141" s="29"/>
      <c r="NG141" s="29"/>
      <c r="NH141" s="29"/>
      <c r="NI141" s="29"/>
      <c r="NJ141" s="29"/>
      <c r="NK141" s="29"/>
      <c r="NL141" s="29"/>
      <c r="NM141" s="29"/>
      <c r="NN141" s="29"/>
      <c r="NO141" s="29"/>
      <c r="NP141" s="29"/>
      <c r="NQ141" s="29"/>
      <c r="NR141" s="29"/>
      <c r="NS141" s="29"/>
      <c r="NT141" s="29"/>
      <c r="NU141" s="29"/>
      <c r="NV141" s="29"/>
      <c r="NW141" s="29"/>
      <c r="NX141" s="29"/>
      <c r="NY141" s="29"/>
      <c r="NZ141" s="29"/>
      <c r="OA141" s="29"/>
      <c r="OB141" s="29"/>
      <c r="OC141" s="29"/>
      <c r="OD141" s="29"/>
      <c r="OE141" s="29"/>
      <c r="OF141" s="29"/>
      <c r="OG141" s="29"/>
      <c r="OH141" s="29"/>
      <c r="OI141" s="29"/>
      <c r="OJ141" s="29"/>
      <c r="OK141" s="29"/>
      <c r="OL141" s="29"/>
      <c r="OM141" s="29"/>
      <c r="ON141" s="29"/>
      <c r="OO141" s="29"/>
      <c r="OP141" s="29"/>
      <c r="OQ141" s="29"/>
      <c r="OR141" s="29"/>
      <c r="OS141" s="29"/>
      <c r="OT141" s="29"/>
      <c r="OU141" s="29"/>
      <c r="OV141" s="29"/>
      <c r="OW141" s="29"/>
      <c r="OX141" s="29"/>
      <c r="OY141" s="29"/>
      <c r="OZ141" s="29"/>
      <c r="PA141" s="29"/>
      <c r="PB141" s="29"/>
      <c r="PC141" s="29"/>
      <c r="PD141" s="29"/>
      <c r="PE141" s="29"/>
      <c r="PF141" s="29"/>
      <c r="PG141" s="29"/>
      <c r="PH141" s="29"/>
      <c r="PI141" s="29"/>
      <c r="PJ141" s="29"/>
      <c r="PK141" s="29"/>
      <c r="PL141" s="29"/>
      <c r="PM141" s="29"/>
      <c r="PN141" s="29"/>
      <c r="PO141" s="29"/>
      <c r="PP141" s="29"/>
      <c r="PQ141" s="29"/>
      <c r="PR141" s="29"/>
      <c r="PS141" s="29"/>
      <c r="PT141" s="29"/>
      <c r="PU141" s="29"/>
      <c r="PV141" s="29"/>
      <c r="PW141" s="29"/>
      <c r="PX141" s="29"/>
      <c r="PY141" s="29"/>
      <c r="PZ141" s="29"/>
      <c r="QA141" s="29"/>
      <c r="QB141" s="29"/>
      <c r="QC141" s="29"/>
      <c r="QD141" s="29"/>
      <c r="QE141" s="29"/>
      <c r="QF141" s="29"/>
      <c r="QG141" s="29"/>
      <c r="QH141" s="29"/>
      <c r="QI141" s="29"/>
      <c r="QJ141" s="29"/>
      <c r="QK141" s="29"/>
      <c r="QL141" s="29"/>
      <c r="QM141" s="29"/>
      <c r="QN141" s="29"/>
      <c r="QO141" s="29"/>
      <c r="QP141" s="29"/>
      <c r="QQ141" s="29"/>
      <c r="QR141" s="29"/>
      <c r="QS141" s="29"/>
      <c r="QT141" s="29"/>
      <c r="QU141" s="29"/>
      <c r="QV141" s="29"/>
      <c r="QW141" s="29"/>
      <c r="QX141" s="29"/>
      <c r="QY141" s="29"/>
      <c r="QZ141" s="29"/>
      <c r="RA141" s="29"/>
      <c r="RB141" s="29"/>
      <c r="RC141" s="29"/>
      <c r="RD141" s="29"/>
      <c r="RE141" s="29"/>
      <c r="RF141" s="29"/>
      <c r="RG141" s="29"/>
      <c r="RH141" s="29"/>
      <c r="RI141" s="29"/>
      <c r="RJ141" s="29"/>
      <c r="RK141" s="29"/>
      <c r="RL141" s="29"/>
      <c r="RM141" s="29"/>
      <c r="RN141" s="29"/>
      <c r="RO141" s="29"/>
      <c r="RP141" s="29"/>
      <c r="RQ141" s="29"/>
      <c r="RR141" s="29"/>
      <c r="RS141" s="29"/>
      <c r="RT141" s="29"/>
      <c r="RU141" s="29"/>
      <c r="RV141" s="29"/>
      <c r="RW141" s="29"/>
      <c r="RX141" s="29"/>
      <c r="RY141" s="29"/>
      <c r="RZ141" s="29"/>
      <c r="SA141" s="29"/>
      <c r="SB141" s="29"/>
      <c r="SC141" s="29"/>
      <c r="SD141" s="29"/>
      <c r="SE141" s="29"/>
      <c r="SF141" s="29"/>
      <c r="SG141" s="29"/>
      <c r="SH141" s="29"/>
      <c r="SI141" s="29"/>
      <c r="SJ141" s="29"/>
      <c r="SK141" s="29"/>
      <c r="SL141" s="29"/>
      <c r="SM141" s="29"/>
      <c r="SN141" s="29"/>
      <c r="SO141" s="29"/>
      <c r="SP141" s="29"/>
      <c r="SQ141" s="29"/>
      <c r="SR141" s="29"/>
      <c r="SS141" s="29"/>
      <c r="ST141" s="29"/>
      <c r="SU141" s="29"/>
      <c r="SV141" s="29"/>
      <c r="SW141" s="29"/>
      <c r="SX141" s="29"/>
      <c r="SY141" s="29"/>
      <c r="SZ141" s="29"/>
      <c r="TA141" s="29"/>
      <c r="TB141" s="29"/>
      <c r="TC141" s="29"/>
      <c r="TD141" s="29"/>
      <c r="TE141" s="29"/>
      <c r="TF141" s="29"/>
      <c r="TG141" s="29"/>
      <c r="TH141" s="29"/>
      <c r="TI141" s="29"/>
      <c r="TJ141" s="29"/>
      <c r="TK141" s="29"/>
      <c r="TL141" s="29"/>
      <c r="TM141" s="29"/>
      <c r="TN141" s="29"/>
      <c r="TO141" s="29"/>
      <c r="TP141" s="29"/>
      <c r="TQ141" s="29"/>
      <c r="TR141" s="29"/>
      <c r="TS141" s="29"/>
      <c r="TT141" s="29"/>
      <c r="TU141" s="29"/>
      <c r="TV141" s="29"/>
      <c r="TW141" s="29"/>
      <c r="TX141" s="29"/>
      <c r="TY141" s="29"/>
      <c r="TZ141" s="29"/>
      <c r="UA141" s="29"/>
      <c r="UB141" s="29"/>
      <c r="UC141" s="29"/>
      <c r="UD141" s="29"/>
      <c r="UE141" s="29"/>
      <c r="UF141" s="29"/>
      <c r="UG141" s="29"/>
      <c r="UH141" s="29"/>
      <c r="UI141" s="29"/>
      <c r="UJ141" s="29"/>
      <c r="UK141" s="29"/>
      <c r="UL141" s="29"/>
      <c r="UM141" s="29"/>
      <c r="UN141" s="29"/>
      <c r="UO141" s="29"/>
      <c r="UP141" s="29"/>
      <c r="UQ141" s="29"/>
      <c r="UR141" s="29"/>
      <c r="US141" s="29"/>
      <c r="UT141" s="29"/>
      <c r="UU141" s="29"/>
      <c r="UV141" s="29"/>
      <c r="UW141" s="29"/>
      <c r="UX141" s="29"/>
      <c r="UY141" s="29"/>
      <c r="UZ141" s="29"/>
      <c r="VA141" s="29"/>
      <c r="VB141" s="29"/>
      <c r="VC141" s="29"/>
      <c r="VD141" s="29"/>
      <c r="VE141" s="29"/>
      <c r="VF141" s="29"/>
      <c r="VG141" s="29"/>
      <c r="VH141" s="29"/>
      <c r="VI141" s="29"/>
      <c r="VJ141" s="29"/>
      <c r="VK141" s="29"/>
      <c r="VL141" s="29"/>
      <c r="VM141" s="29"/>
      <c r="VN141" s="29"/>
      <c r="VO141" s="29"/>
      <c r="VP141" s="29"/>
      <c r="VQ141" s="29"/>
      <c r="VR141" s="29"/>
      <c r="VS141" s="29"/>
      <c r="VT141" s="29"/>
      <c r="VU141" s="29"/>
      <c r="VV141" s="29"/>
      <c r="VW141" s="29"/>
      <c r="VX141" s="29"/>
      <c r="VY141" s="29"/>
      <c r="VZ141" s="29"/>
      <c r="WA141" s="29"/>
      <c r="WB141" s="29"/>
      <c r="WC141" s="29"/>
      <c r="WD141" s="29"/>
      <c r="WE141" s="29"/>
      <c r="WF141" s="29"/>
      <c r="WG141" s="29"/>
      <c r="WH141" s="29"/>
      <c r="WI141" s="29"/>
      <c r="WJ141" s="29"/>
      <c r="WK141" s="29"/>
      <c r="WL141" s="29"/>
      <c r="WM141" s="29"/>
      <c r="WN141" s="29"/>
      <c r="WO141" s="29"/>
      <c r="WP141" s="29"/>
      <c r="WQ141" s="29"/>
      <c r="WR141" s="29"/>
      <c r="WS141" s="29"/>
      <c r="WT141" s="29"/>
      <c r="WU141" s="29"/>
      <c r="WV141" s="29"/>
      <c r="WW141" s="29"/>
      <c r="WX141" s="29"/>
      <c r="WY141" s="29"/>
      <c r="WZ141" s="29"/>
      <c r="XA141" s="29"/>
      <c r="XB141" s="29"/>
      <c r="XC141" s="29"/>
      <c r="XD141" s="29"/>
      <c r="XE141" s="29"/>
      <c r="XF141" s="29"/>
      <c r="XG141" s="29"/>
      <c r="XH141" s="29"/>
      <c r="XI141" s="29"/>
      <c r="XJ141" s="29"/>
      <c r="XK141" s="29"/>
      <c r="XL141" s="29"/>
      <c r="XM141" s="29"/>
      <c r="XN141" s="29"/>
      <c r="XO141" s="29"/>
      <c r="XP141" s="29"/>
      <c r="XQ141" s="29"/>
      <c r="XR141" s="29"/>
      <c r="XS141" s="29"/>
      <c r="XT141" s="29"/>
      <c r="XU141" s="29"/>
      <c r="XV141" s="29"/>
      <c r="XW141" s="29"/>
      <c r="XX141" s="29"/>
      <c r="XY141" s="29"/>
      <c r="XZ141" s="29"/>
      <c r="YA141" s="29"/>
      <c r="YB141" s="29"/>
      <c r="YC141" s="29"/>
      <c r="YD141" s="29"/>
      <c r="YE141" s="29"/>
      <c r="YF141" s="29"/>
      <c r="YG141" s="29"/>
      <c r="YH141" s="29"/>
      <c r="YI141" s="29"/>
      <c r="YJ141" s="29"/>
      <c r="YK141" s="29"/>
      <c r="YL141" s="29"/>
      <c r="YM141" s="29"/>
      <c r="YN141" s="29"/>
      <c r="YO141" s="29"/>
      <c r="YP141" s="29"/>
      <c r="YQ141" s="29"/>
      <c r="YR141" s="29"/>
      <c r="YS141" s="29"/>
      <c r="YT141" s="29"/>
      <c r="YU141" s="29"/>
      <c r="YV141" s="29"/>
      <c r="YW141" s="29"/>
      <c r="YX141" s="29"/>
      <c r="YY141" s="29"/>
      <c r="YZ141" s="29"/>
      <c r="ZA141" s="29"/>
      <c r="ZB141" s="29"/>
      <c r="ZC141" s="29"/>
      <c r="ZD141" s="29"/>
      <c r="ZE141" s="29"/>
      <c r="ZF141" s="29"/>
      <c r="ZG141" s="29"/>
      <c r="ZH141" s="29"/>
      <c r="ZI141" s="29"/>
      <c r="ZJ141" s="29"/>
      <c r="ZK141" s="29"/>
      <c r="ZL141" s="29"/>
      <c r="ZM141" s="29"/>
      <c r="ZN141" s="29"/>
      <c r="ZO141" s="29"/>
      <c r="ZP141" s="29"/>
      <c r="ZQ141" s="29"/>
      <c r="ZR141" s="29"/>
      <c r="ZS141" s="29"/>
      <c r="ZT141" s="29"/>
      <c r="ZU141" s="29"/>
      <c r="ZV141" s="29"/>
      <c r="ZW141" s="29"/>
      <c r="ZX141" s="29"/>
      <c r="ZY141" s="29"/>
      <c r="ZZ141" s="29"/>
      <c r="AAA141" s="29"/>
      <c r="AAB141" s="29"/>
      <c r="AAC141" s="29"/>
      <c r="AAD141" s="29"/>
      <c r="AAE141" s="29"/>
      <c r="AAF141" s="29"/>
      <c r="AAG141" s="29"/>
      <c r="AAH141" s="29"/>
      <c r="AAI141" s="29"/>
      <c r="AAJ141" s="29"/>
      <c r="AAK141" s="29"/>
      <c r="AAL141" s="29"/>
      <c r="AAM141" s="29"/>
      <c r="AAN141" s="29"/>
      <c r="AAO141" s="29"/>
      <c r="AAP141" s="29"/>
      <c r="AAQ141" s="29"/>
      <c r="AAR141" s="29"/>
      <c r="AAS141" s="29"/>
      <c r="AAT141" s="29"/>
      <c r="AAU141" s="29"/>
      <c r="AAV141" s="29"/>
      <c r="AAW141" s="29"/>
      <c r="AAX141" s="29"/>
      <c r="AAY141" s="29"/>
      <c r="AAZ141" s="29"/>
      <c r="ABA141" s="29"/>
      <c r="ABB141" s="29"/>
      <c r="ABC141" s="29"/>
      <c r="ABD141" s="29"/>
      <c r="ABE141" s="29"/>
      <c r="ABF141" s="29"/>
      <c r="ABG141" s="29"/>
      <c r="ABH141" s="29"/>
      <c r="ABI141" s="29"/>
      <c r="ABJ141" s="29"/>
      <c r="ABK141" s="29"/>
      <c r="ABL141" s="29"/>
      <c r="ABM141" s="29"/>
      <c r="ABN141" s="29"/>
      <c r="ABO141" s="29"/>
      <c r="ABP141" s="29"/>
      <c r="ABQ141" s="29"/>
      <c r="ABR141" s="29"/>
      <c r="ABS141" s="29"/>
      <c r="ABT141" s="29"/>
      <c r="ABU141" s="29"/>
      <c r="ABV141" s="29"/>
      <c r="ABW141" s="29"/>
      <c r="ABX141" s="29"/>
      <c r="ABY141" s="29"/>
      <c r="ABZ141" s="29"/>
      <c r="ACA141" s="29"/>
      <c r="ACB141" s="29"/>
      <c r="ACC141" s="29"/>
      <c r="ACD141" s="29"/>
      <c r="ACE141" s="29"/>
      <c r="ACF141" s="29"/>
      <c r="ACG141" s="29"/>
      <c r="ACH141" s="29"/>
      <c r="ACI141" s="29"/>
      <c r="ACJ141" s="29"/>
      <c r="ACK141" s="29"/>
      <c r="ACL141" s="29"/>
      <c r="ACM141" s="29"/>
      <c r="ACN141" s="29"/>
      <c r="ACO141" s="29"/>
      <c r="ACP141" s="29"/>
      <c r="ACQ141" s="29"/>
      <c r="ACR141" s="29"/>
      <c r="ACS141" s="29"/>
      <c r="ACT141" s="29"/>
      <c r="ACU141" s="29"/>
      <c r="ACV141" s="29"/>
      <c r="ACW141" s="29"/>
      <c r="ACX141" s="29"/>
      <c r="ACY141" s="29"/>
      <c r="ACZ141" s="29"/>
      <c r="ADA141" s="29"/>
      <c r="ADB141" s="29"/>
      <c r="ADC141" s="29"/>
      <c r="ADD141" s="29"/>
      <c r="ADE141" s="29"/>
      <c r="ADF141" s="29"/>
      <c r="ADG141" s="29"/>
      <c r="ADH141" s="29"/>
      <c r="ADI141" s="29"/>
      <c r="ADJ141" s="29"/>
      <c r="ADK141" s="29"/>
      <c r="ADL141" s="29"/>
      <c r="ADM141" s="29"/>
      <c r="ADN141" s="29"/>
      <c r="ADO141" s="29"/>
      <c r="ADP141" s="29"/>
      <c r="ADQ141" s="29"/>
      <c r="ADR141" s="29"/>
      <c r="ADS141" s="29"/>
      <c r="ADT141" s="29"/>
      <c r="ADU141" s="29"/>
      <c r="ADV141" s="29"/>
      <c r="ADW141" s="29"/>
      <c r="ADX141" s="29"/>
      <c r="ADY141" s="29"/>
      <c r="ADZ141" s="29"/>
      <c r="AEA141" s="29"/>
      <c r="AEB141" s="29"/>
      <c r="AEC141" s="29"/>
      <c r="AED141" s="29"/>
      <c r="AEE141" s="29"/>
      <c r="AEF141" s="29"/>
      <c r="AEG141" s="29"/>
      <c r="AEH141" s="29"/>
      <c r="AEI141" s="29"/>
      <c r="AEJ141" s="29"/>
      <c r="AEK141" s="29"/>
      <c r="AEL141" s="29"/>
      <c r="AEM141" s="29"/>
      <c r="AEN141" s="29"/>
      <c r="AEO141" s="29"/>
      <c r="AEP141" s="29"/>
      <c r="AEQ141" s="29"/>
      <c r="AER141" s="29"/>
      <c r="AES141" s="29"/>
      <c r="AET141" s="29"/>
      <c r="AEU141" s="29"/>
      <c r="AEV141" s="29"/>
      <c r="AEW141" s="29"/>
      <c r="AEX141" s="29"/>
      <c r="AEY141" s="29"/>
      <c r="AEZ141" s="29"/>
      <c r="AFA141" s="29"/>
      <c r="AFB141" s="29"/>
      <c r="AFC141" s="29"/>
      <c r="AFD141" s="29"/>
      <c r="AFE141" s="29"/>
      <c r="AFF141" s="29"/>
      <c r="AFG141" s="29"/>
      <c r="AFH141" s="29"/>
      <c r="AFI141" s="29"/>
      <c r="AFJ141" s="29"/>
      <c r="AFK141" s="29"/>
      <c r="AFL141" s="29"/>
      <c r="AFM141" s="29"/>
      <c r="AFN141" s="29"/>
      <c r="AFO141" s="29"/>
      <c r="AFP141" s="29"/>
      <c r="AFQ141" s="29"/>
      <c r="AFR141" s="29"/>
      <c r="AFS141" s="29"/>
      <c r="AFT141" s="29"/>
      <c r="AFU141" s="29"/>
      <c r="AFV141" s="29"/>
      <c r="AFW141" s="29"/>
      <c r="AFX141" s="29"/>
      <c r="AFY141" s="29"/>
      <c r="AFZ141" s="29"/>
      <c r="AGA141" s="29"/>
      <c r="AGB141" s="29"/>
      <c r="AGC141" s="29"/>
      <c r="AGD141" s="29"/>
      <c r="AGE141" s="29"/>
      <c r="AGF141" s="29"/>
      <c r="AGG141" s="29"/>
      <c r="AGH141" s="29"/>
      <c r="AGI141" s="29"/>
      <c r="AGJ141" s="29"/>
      <c r="AGK141" s="29"/>
      <c r="AGL141" s="29"/>
      <c r="AGM141" s="29"/>
      <c r="AGN141" s="29"/>
      <c r="AGO141" s="29"/>
      <c r="AGP141" s="29"/>
      <c r="AGQ141" s="29"/>
      <c r="AGR141" s="29"/>
      <c r="AGS141" s="29"/>
      <c r="AGT141" s="29"/>
      <c r="AGU141" s="29"/>
      <c r="AGV141" s="29"/>
      <c r="AGW141" s="29"/>
      <c r="AGX141" s="29"/>
      <c r="AGY141" s="29"/>
      <c r="AGZ141" s="29"/>
      <c r="AHA141" s="29"/>
      <c r="AHB141" s="29"/>
      <c r="AHC141" s="29"/>
      <c r="AHD141" s="29"/>
      <c r="AHE141" s="29"/>
      <c r="AHF141" s="29"/>
      <c r="AHG141" s="29"/>
      <c r="AHH141" s="29"/>
      <c r="AHI141" s="29"/>
      <c r="AHJ141" s="29"/>
      <c r="AHK141" s="29"/>
      <c r="AHL141" s="29"/>
      <c r="AHM141" s="29"/>
      <c r="AHN141" s="29"/>
      <c r="AHO141" s="29"/>
      <c r="AHP141" s="29"/>
      <c r="AHQ141" s="29"/>
      <c r="AHR141" s="29"/>
      <c r="AHS141" s="29"/>
      <c r="AHT141" s="29"/>
      <c r="AHU141" s="29"/>
      <c r="AHV141" s="29"/>
      <c r="AHW141" s="29"/>
      <c r="AHX141" s="29"/>
      <c r="AHY141" s="29"/>
      <c r="AHZ141" s="29"/>
      <c r="AIA141" s="29"/>
      <c r="AIB141" s="29"/>
      <c r="AIC141" s="29"/>
      <c r="AID141" s="29"/>
      <c r="AIE141" s="29"/>
      <c r="AIF141" s="29"/>
      <c r="AIG141" s="29"/>
      <c r="AIH141" s="29"/>
      <c r="AII141" s="29"/>
      <c r="AIJ141" s="29"/>
      <c r="AIK141" s="29"/>
      <c r="AIL141" s="29"/>
      <c r="AIM141" s="29"/>
      <c r="AIN141" s="29"/>
      <c r="AIO141" s="29"/>
      <c r="AIP141" s="29"/>
      <c r="AIQ141" s="29"/>
      <c r="AIR141" s="29"/>
      <c r="AIS141" s="29"/>
      <c r="AIT141" s="29"/>
      <c r="AIU141" s="29"/>
      <c r="AIV141" s="29"/>
      <c r="AIW141" s="29"/>
      <c r="AIX141" s="29"/>
      <c r="AIY141" s="29"/>
      <c r="AIZ141" s="29"/>
      <c r="AJA141" s="29"/>
      <c r="AJB141" s="29"/>
      <c r="AJC141" s="29"/>
      <c r="AJD141" s="29"/>
      <c r="AJE141" s="29"/>
      <c r="AJF141" s="29"/>
      <c r="AJG141" s="29"/>
      <c r="AJH141" s="29"/>
      <c r="AJI141" s="29"/>
      <c r="AJJ141" s="29"/>
      <c r="AJK141" s="29"/>
      <c r="AJL141" s="29"/>
      <c r="AJM141" s="29"/>
      <c r="AJN141" s="29"/>
      <c r="AJO141" s="29"/>
      <c r="AJP141" s="29"/>
      <c r="AJQ141" s="29"/>
      <c r="AJR141" s="29"/>
      <c r="AJS141" s="29"/>
      <c r="AJT141" s="29"/>
      <c r="AJU141" s="29"/>
      <c r="AJV141" s="29"/>
      <c r="AJW141" s="29"/>
      <c r="AJX141" s="29"/>
      <c r="AJY141" s="29"/>
      <c r="AJZ141" s="29"/>
      <c r="AKA141" s="29"/>
      <c r="AKB141" s="29"/>
      <c r="AKC141" s="29"/>
      <c r="AKD141" s="29"/>
      <c r="AKE141" s="29"/>
      <c r="AKF141" s="29"/>
      <c r="AKG141" s="29"/>
      <c r="AKH141" s="29"/>
      <c r="AKI141" s="29"/>
      <c r="AKJ141" s="29"/>
      <c r="AKK141" s="29"/>
      <c r="AKL141" s="29"/>
      <c r="AKM141" s="29"/>
      <c r="AKN141" s="29"/>
      <c r="AKO141" s="29"/>
      <c r="AKP141" s="29"/>
      <c r="AKQ141" s="29"/>
      <c r="AKR141" s="29"/>
      <c r="AKS141" s="29"/>
      <c r="AKT141" s="29"/>
      <c r="AKU141" s="29"/>
      <c r="AKV141" s="29"/>
      <c r="AKW141" s="29"/>
      <c r="AKX141" s="29"/>
      <c r="AKY141" s="29"/>
      <c r="AKZ141" s="29"/>
      <c r="ALA141" s="29"/>
      <c r="ALB141" s="29"/>
      <c r="ALC141" s="29"/>
      <c r="ALD141" s="29"/>
      <c r="ALE141" s="29"/>
      <c r="ALF141" s="29"/>
      <c r="ALG141" s="29"/>
      <c r="ALH141" s="29"/>
      <c r="ALI141" s="29"/>
      <c r="ALJ141" s="29"/>
      <c r="ALK141" s="29"/>
      <c r="ALL141" s="29"/>
      <c r="ALM141" s="29"/>
      <c r="ALN141" s="29"/>
      <c r="ALO141" s="29"/>
      <c r="ALP141" s="29"/>
      <c r="ALQ141" s="29"/>
      <c r="ALR141" s="29"/>
      <c r="ALS141" s="29"/>
      <c r="ALT141" s="29"/>
      <c r="ALU141" s="29"/>
      <c r="ALV141" s="29"/>
      <c r="ALW141" s="29"/>
      <c r="ALX141" s="29"/>
      <c r="ALY141" s="29"/>
      <c r="ALZ141" s="29"/>
      <c r="AMA141" s="29"/>
      <c r="AMB141" s="29"/>
      <c r="AMC141" s="29"/>
      <c r="AMD141" s="29"/>
      <c r="AME141" s="29"/>
      <c r="AMF141" s="29"/>
      <c r="AMG141" s="29"/>
      <c r="AMH141" s="29"/>
      <c r="AMI141" s="29"/>
      <c r="AMJ141" s="29"/>
      <c r="AMK141" s="29"/>
    </row>
    <row r="142" spans="1:1025" s="30" customFormat="1" ht="15">
      <c r="A142" s="488" t="s">
        <v>148</v>
      </c>
      <c r="B142" s="489" t="s">
        <v>150</v>
      </c>
      <c r="C142" s="490" t="s">
        <v>151</v>
      </c>
      <c r="D142" s="491"/>
      <c r="E142" s="230"/>
      <c r="F142" s="231"/>
      <c r="G142" s="232"/>
      <c r="I142" s="29"/>
      <c r="J142" s="12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  <c r="FF142" s="29"/>
      <c r="FG142" s="29"/>
      <c r="FH142" s="29"/>
      <c r="FI142" s="29"/>
      <c r="FJ142" s="29"/>
      <c r="FK142" s="29"/>
      <c r="FL142" s="29"/>
      <c r="FM142" s="29"/>
      <c r="FN142" s="29"/>
      <c r="FO142" s="29"/>
      <c r="FP142" s="29"/>
      <c r="FQ142" s="29"/>
      <c r="FR142" s="29"/>
      <c r="FS142" s="29"/>
      <c r="FT142" s="29"/>
      <c r="FU142" s="29"/>
      <c r="FV142" s="29"/>
      <c r="FW142" s="29"/>
      <c r="FX142" s="29"/>
      <c r="FY142" s="29"/>
      <c r="FZ142" s="29"/>
      <c r="GA142" s="29"/>
      <c r="GB142" s="29"/>
      <c r="GC142" s="29"/>
      <c r="GD142" s="29"/>
      <c r="GE142" s="29"/>
      <c r="GF142" s="29"/>
      <c r="GG142" s="29"/>
      <c r="GH142" s="29"/>
      <c r="GI142" s="29"/>
      <c r="GJ142" s="29"/>
      <c r="GK142" s="29"/>
      <c r="GL142" s="29"/>
      <c r="GM142" s="29"/>
      <c r="GN142" s="29"/>
      <c r="GO142" s="29"/>
      <c r="GP142" s="29"/>
      <c r="GQ142" s="29"/>
      <c r="GR142" s="29"/>
      <c r="GS142" s="29"/>
      <c r="GT142" s="29"/>
      <c r="GU142" s="29"/>
      <c r="GV142" s="29"/>
      <c r="GW142" s="29"/>
      <c r="GX142" s="29"/>
      <c r="GY142" s="29"/>
      <c r="GZ142" s="29"/>
      <c r="HA142" s="29"/>
      <c r="HB142" s="29"/>
      <c r="HC142" s="29"/>
      <c r="HD142" s="29"/>
      <c r="HE142" s="29"/>
      <c r="HF142" s="29"/>
      <c r="HG142" s="29"/>
      <c r="HH142" s="29"/>
      <c r="HI142" s="29"/>
      <c r="HJ142" s="29"/>
      <c r="HK142" s="29"/>
      <c r="HL142" s="29"/>
      <c r="HM142" s="29"/>
      <c r="HN142" s="29"/>
      <c r="HO142" s="29"/>
      <c r="HP142" s="29"/>
      <c r="HQ142" s="29"/>
      <c r="HR142" s="29"/>
      <c r="HS142" s="29"/>
      <c r="HT142" s="29"/>
      <c r="HU142" s="29"/>
      <c r="HV142" s="29"/>
      <c r="HW142" s="29"/>
      <c r="HX142" s="29"/>
      <c r="HY142" s="29"/>
      <c r="HZ142" s="29"/>
      <c r="IA142" s="29"/>
      <c r="IB142" s="29"/>
      <c r="IC142" s="29"/>
      <c r="ID142" s="29"/>
      <c r="IE142" s="29"/>
      <c r="IF142" s="29"/>
      <c r="IG142" s="29"/>
      <c r="IH142" s="29"/>
      <c r="II142" s="29"/>
      <c r="IJ142" s="29"/>
      <c r="IK142" s="29"/>
      <c r="IL142" s="29"/>
      <c r="IM142" s="29"/>
      <c r="IN142" s="29"/>
      <c r="IO142" s="29"/>
      <c r="IP142" s="29"/>
      <c r="IQ142" s="29"/>
      <c r="IR142" s="29"/>
      <c r="IS142" s="29"/>
      <c r="IT142" s="29"/>
      <c r="IU142" s="29"/>
      <c r="IV142" s="29"/>
      <c r="IW142" s="29"/>
      <c r="IX142" s="29"/>
      <c r="IY142" s="29"/>
      <c r="IZ142" s="29"/>
      <c r="JA142" s="29"/>
      <c r="JB142" s="29"/>
      <c r="JC142" s="29"/>
      <c r="JD142" s="29"/>
      <c r="JE142" s="29"/>
      <c r="JF142" s="29"/>
      <c r="JG142" s="29"/>
      <c r="JH142" s="29"/>
      <c r="JI142" s="29"/>
      <c r="JJ142" s="29"/>
      <c r="JK142" s="29"/>
      <c r="JL142" s="29"/>
      <c r="JM142" s="29"/>
      <c r="JN142" s="29"/>
      <c r="JO142" s="29"/>
      <c r="JP142" s="29"/>
      <c r="JQ142" s="29"/>
      <c r="JR142" s="29"/>
      <c r="JS142" s="29"/>
      <c r="JT142" s="29"/>
      <c r="JU142" s="29"/>
      <c r="JV142" s="29"/>
      <c r="JW142" s="29"/>
      <c r="JX142" s="29"/>
      <c r="JY142" s="29"/>
      <c r="JZ142" s="29"/>
      <c r="KA142" s="29"/>
      <c r="KB142" s="29"/>
      <c r="KC142" s="29"/>
      <c r="KD142" s="29"/>
      <c r="KE142" s="29"/>
      <c r="KF142" s="29"/>
      <c r="KG142" s="29"/>
      <c r="KH142" s="29"/>
      <c r="KI142" s="29"/>
      <c r="KJ142" s="29"/>
      <c r="KK142" s="29"/>
      <c r="KL142" s="29"/>
      <c r="KM142" s="29"/>
      <c r="KN142" s="29"/>
      <c r="KO142" s="29"/>
      <c r="KP142" s="29"/>
      <c r="KQ142" s="29"/>
      <c r="KR142" s="29"/>
      <c r="KS142" s="29"/>
      <c r="KT142" s="29"/>
      <c r="KU142" s="29"/>
      <c r="KV142" s="29"/>
      <c r="KW142" s="29"/>
      <c r="KX142" s="29"/>
      <c r="KY142" s="29"/>
      <c r="KZ142" s="29"/>
      <c r="LA142" s="29"/>
      <c r="LB142" s="29"/>
      <c r="LC142" s="29"/>
      <c r="LD142" s="29"/>
      <c r="LE142" s="29"/>
      <c r="LF142" s="29"/>
      <c r="LG142" s="29"/>
      <c r="LH142" s="29"/>
      <c r="LI142" s="29"/>
      <c r="LJ142" s="29"/>
      <c r="LK142" s="29"/>
      <c r="LL142" s="29"/>
      <c r="LM142" s="29"/>
      <c r="LN142" s="29"/>
      <c r="LO142" s="29"/>
      <c r="LP142" s="29"/>
      <c r="LQ142" s="29"/>
      <c r="LR142" s="29"/>
      <c r="LS142" s="29"/>
      <c r="LT142" s="29"/>
      <c r="LU142" s="29"/>
      <c r="LV142" s="29"/>
      <c r="LW142" s="29"/>
      <c r="LX142" s="29"/>
      <c r="LY142" s="29"/>
      <c r="LZ142" s="29"/>
      <c r="MA142" s="29"/>
      <c r="MB142" s="29"/>
      <c r="MC142" s="29"/>
      <c r="MD142" s="29"/>
      <c r="ME142" s="29"/>
      <c r="MF142" s="29"/>
      <c r="MG142" s="29"/>
      <c r="MH142" s="29"/>
      <c r="MI142" s="29"/>
      <c r="MJ142" s="29"/>
      <c r="MK142" s="29"/>
      <c r="ML142" s="29"/>
      <c r="MM142" s="29"/>
      <c r="MN142" s="29"/>
      <c r="MO142" s="29"/>
      <c r="MP142" s="29"/>
      <c r="MQ142" s="29"/>
      <c r="MR142" s="29"/>
      <c r="MS142" s="29"/>
      <c r="MT142" s="29"/>
      <c r="MU142" s="29"/>
      <c r="MV142" s="29"/>
      <c r="MW142" s="29"/>
      <c r="MX142" s="29"/>
      <c r="MY142" s="29"/>
      <c r="MZ142" s="29"/>
      <c r="NA142" s="29"/>
      <c r="NB142" s="29"/>
      <c r="NC142" s="29"/>
      <c r="ND142" s="29"/>
      <c r="NE142" s="29"/>
      <c r="NF142" s="29"/>
      <c r="NG142" s="29"/>
      <c r="NH142" s="29"/>
      <c r="NI142" s="29"/>
      <c r="NJ142" s="29"/>
      <c r="NK142" s="29"/>
      <c r="NL142" s="29"/>
      <c r="NM142" s="29"/>
      <c r="NN142" s="29"/>
      <c r="NO142" s="29"/>
      <c r="NP142" s="29"/>
      <c r="NQ142" s="29"/>
      <c r="NR142" s="29"/>
      <c r="NS142" s="29"/>
      <c r="NT142" s="29"/>
      <c r="NU142" s="29"/>
      <c r="NV142" s="29"/>
      <c r="NW142" s="29"/>
      <c r="NX142" s="29"/>
      <c r="NY142" s="29"/>
      <c r="NZ142" s="29"/>
      <c r="OA142" s="29"/>
      <c r="OB142" s="29"/>
      <c r="OC142" s="29"/>
      <c r="OD142" s="29"/>
      <c r="OE142" s="29"/>
      <c r="OF142" s="29"/>
      <c r="OG142" s="29"/>
      <c r="OH142" s="29"/>
      <c r="OI142" s="29"/>
      <c r="OJ142" s="29"/>
      <c r="OK142" s="29"/>
      <c r="OL142" s="29"/>
      <c r="OM142" s="29"/>
      <c r="ON142" s="29"/>
      <c r="OO142" s="29"/>
      <c r="OP142" s="29"/>
      <c r="OQ142" s="29"/>
      <c r="OR142" s="29"/>
      <c r="OS142" s="29"/>
      <c r="OT142" s="29"/>
      <c r="OU142" s="29"/>
      <c r="OV142" s="29"/>
      <c r="OW142" s="29"/>
      <c r="OX142" s="29"/>
      <c r="OY142" s="29"/>
      <c r="OZ142" s="29"/>
      <c r="PA142" s="29"/>
      <c r="PB142" s="29"/>
      <c r="PC142" s="29"/>
      <c r="PD142" s="29"/>
      <c r="PE142" s="29"/>
      <c r="PF142" s="29"/>
      <c r="PG142" s="29"/>
      <c r="PH142" s="29"/>
      <c r="PI142" s="29"/>
      <c r="PJ142" s="29"/>
      <c r="PK142" s="29"/>
      <c r="PL142" s="29"/>
      <c r="PM142" s="29"/>
      <c r="PN142" s="29"/>
      <c r="PO142" s="29"/>
      <c r="PP142" s="29"/>
      <c r="PQ142" s="29"/>
      <c r="PR142" s="29"/>
      <c r="PS142" s="29"/>
      <c r="PT142" s="29"/>
      <c r="PU142" s="29"/>
      <c r="PV142" s="29"/>
      <c r="PW142" s="29"/>
      <c r="PX142" s="29"/>
      <c r="PY142" s="29"/>
      <c r="PZ142" s="29"/>
      <c r="QA142" s="29"/>
      <c r="QB142" s="29"/>
      <c r="QC142" s="29"/>
      <c r="QD142" s="29"/>
      <c r="QE142" s="29"/>
      <c r="QF142" s="29"/>
      <c r="QG142" s="29"/>
      <c r="QH142" s="29"/>
      <c r="QI142" s="29"/>
      <c r="QJ142" s="29"/>
      <c r="QK142" s="29"/>
      <c r="QL142" s="29"/>
      <c r="QM142" s="29"/>
      <c r="QN142" s="29"/>
      <c r="QO142" s="29"/>
      <c r="QP142" s="29"/>
      <c r="QQ142" s="29"/>
      <c r="QR142" s="29"/>
      <c r="QS142" s="29"/>
      <c r="QT142" s="29"/>
      <c r="QU142" s="29"/>
      <c r="QV142" s="29"/>
      <c r="QW142" s="29"/>
      <c r="QX142" s="29"/>
      <c r="QY142" s="29"/>
      <c r="QZ142" s="29"/>
      <c r="RA142" s="29"/>
      <c r="RB142" s="29"/>
      <c r="RC142" s="29"/>
      <c r="RD142" s="29"/>
      <c r="RE142" s="29"/>
      <c r="RF142" s="29"/>
      <c r="RG142" s="29"/>
      <c r="RH142" s="29"/>
      <c r="RI142" s="29"/>
      <c r="RJ142" s="29"/>
      <c r="RK142" s="29"/>
      <c r="RL142" s="29"/>
      <c r="RM142" s="29"/>
      <c r="RN142" s="29"/>
      <c r="RO142" s="29"/>
      <c r="RP142" s="29"/>
      <c r="RQ142" s="29"/>
      <c r="RR142" s="29"/>
      <c r="RS142" s="29"/>
      <c r="RT142" s="29"/>
      <c r="RU142" s="29"/>
      <c r="RV142" s="29"/>
      <c r="RW142" s="29"/>
      <c r="RX142" s="29"/>
      <c r="RY142" s="29"/>
      <c r="RZ142" s="29"/>
      <c r="SA142" s="29"/>
      <c r="SB142" s="29"/>
      <c r="SC142" s="29"/>
      <c r="SD142" s="29"/>
      <c r="SE142" s="29"/>
      <c r="SF142" s="29"/>
      <c r="SG142" s="29"/>
      <c r="SH142" s="29"/>
      <c r="SI142" s="29"/>
      <c r="SJ142" s="29"/>
      <c r="SK142" s="29"/>
      <c r="SL142" s="29"/>
      <c r="SM142" s="29"/>
      <c r="SN142" s="29"/>
      <c r="SO142" s="29"/>
      <c r="SP142" s="29"/>
      <c r="SQ142" s="29"/>
      <c r="SR142" s="29"/>
      <c r="SS142" s="29"/>
      <c r="ST142" s="29"/>
      <c r="SU142" s="29"/>
      <c r="SV142" s="29"/>
      <c r="SW142" s="29"/>
      <c r="SX142" s="29"/>
      <c r="SY142" s="29"/>
      <c r="SZ142" s="29"/>
      <c r="TA142" s="29"/>
      <c r="TB142" s="29"/>
      <c r="TC142" s="29"/>
      <c r="TD142" s="29"/>
      <c r="TE142" s="29"/>
      <c r="TF142" s="29"/>
      <c r="TG142" s="29"/>
      <c r="TH142" s="29"/>
      <c r="TI142" s="29"/>
      <c r="TJ142" s="29"/>
      <c r="TK142" s="29"/>
      <c r="TL142" s="29"/>
      <c r="TM142" s="29"/>
      <c r="TN142" s="29"/>
      <c r="TO142" s="29"/>
      <c r="TP142" s="29"/>
      <c r="TQ142" s="29"/>
      <c r="TR142" s="29"/>
      <c r="TS142" s="29"/>
      <c r="TT142" s="29"/>
      <c r="TU142" s="29"/>
      <c r="TV142" s="29"/>
      <c r="TW142" s="29"/>
      <c r="TX142" s="29"/>
      <c r="TY142" s="29"/>
      <c r="TZ142" s="29"/>
      <c r="UA142" s="29"/>
      <c r="UB142" s="29"/>
      <c r="UC142" s="29"/>
      <c r="UD142" s="29"/>
      <c r="UE142" s="29"/>
      <c r="UF142" s="29"/>
      <c r="UG142" s="29"/>
      <c r="UH142" s="29"/>
      <c r="UI142" s="29"/>
      <c r="UJ142" s="29"/>
      <c r="UK142" s="29"/>
      <c r="UL142" s="29"/>
      <c r="UM142" s="29"/>
      <c r="UN142" s="29"/>
      <c r="UO142" s="29"/>
      <c r="UP142" s="29"/>
      <c r="UQ142" s="29"/>
      <c r="UR142" s="29"/>
      <c r="US142" s="29"/>
      <c r="UT142" s="29"/>
      <c r="UU142" s="29"/>
      <c r="UV142" s="29"/>
      <c r="UW142" s="29"/>
      <c r="UX142" s="29"/>
      <c r="UY142" s="29"/>
      <c r="UZ142" s="29"/>
      <c r="VA142" s="29"/>
      <c r="VB142" s="29"/>
      <c r="VC142" s="29"/>
      <c r="VD142" s="29"/>
      <c r="VE142" s="29"/>
      <c r="VF142" s="29"/>
      <c r="VG142" s="29"/>
      <c r="VH142" s="29"/>
      <c r="VI142" s="29"/>
      <c r="VJ142" s="29"/>
      <c r="VK142" s="29"/>
      <c r="VL142" s="29"/>
      <c r="VM142" s="29"/>
      <c r="VN142" s="29"/>
      <c r="VO142" s="29"/>
      <c r="VP142" s="29"/>
      <c r="VQ142" s="29"/>
      <c r="VR142" s="29"/>
      <c r="VS142" s="29"/>
      <c r="VT142" s="29"/>
      <c r="VU142" s="29"/>
      <c r="VV142" s="29"/>
      <c r="VW142" s="29"/>
      <c r="VX142" s="29"/>
      <c r="VY142" s="29"/>
      <c r="VZ142" s="29"/>
      <c r="WA142" s="29"/>
      <c r="WB142" s="29"/>
      <c r="WC142" s="29"/>
      <c r="WD142" s="29"/>
      <c r="WE142" s="29"/>
      <c r="WF142" s="29"/>
      <c r="WG142" s="29"/>
      <c r="WH142" s="29"/>
      <c r="WI142" s="29"/>
      <c r="WJ142" s="29"/>
      <c r="WK142" s="29"/>
      <c r="WL142" s="29"/>
      <c r="WM142" s="29"/>
      <c r="WN142" s="29"/>
      <c r="WO142" s="29"/>
      <c r="WP142" s="29"/>
      <c r="WQ142" s="29"/>
      <c r="WR142" s="29"/>
      <c r="WS142" s="29"/>
      <c r="WT142" s="29"/>
      <c r="WU142" s="29"/>
      <c r="WV142" s="29"/>
      <c r="WW142" s="29"/>
      <c r="WX142" s="29"/>
      <c r="WY142" s="29"/>
      <c r="WZ142" s="29"/>
      <c r="XA142" s="29"/>
      <c r="XB142" s="29"/>
      <c r="XC142" s="29"/>
      <c r="XD142" s="29"/>
      <c r="XE142" s="29"/>
      <c r="XF142" s="29"/>
      <c r="XG142" s="29"/>
      <c r="XH142" s="29"/>
      <c r="XI142" s="29"/>
      <c r="XJ142" s="29"/>
      <c r="XK142" s="29"/>
      <c r="XL142" s="29"/>
      <c r="XM142" s="29"/>
      <c r="XN142" s="29"/>
      <c r="XO142" s="29"/>
      <c r="XP142" s="29"/>
      <c r="XQ142" s="29"/>
      <c r="XR142" s="29"/>
      <c r="XS142" s="29"/>
      <c r="XT142" s="29"/>
      <c r="XU142" s="29"/>
      <c r="XV142" s="29"/>
      <c r="XW142" s="29"/>
      <c r="XX142" s="29"/>
      <c r="XY142" s="29"/>
      <c r="XZ142" s="29"/>
      <c r="YA142" s="29"/>
      <c r="YB142" s="29"/>
      <c r="YC142" s="29"/>
      <c r="YD142" s="29"/>
      <c r="YE142" s="29"/>
      <c r="YF142" s="29"/>
      <c r="YG142" s="29"/>
      <c r="YH142" s="29"/>
      <c r="YI142" s="29"/>
      <c r="YJ142" s="29"/>
      <c r="YK142" s="29"/>
      <c r="YL142" s="29"/>
      <c r="YM142" s="29"/>
      <c r="YN142" s="29"/>
      <c r="YO142" s="29"/>
      <c r="YP142" s="29"/>
      <c r="YQ142" s="29"/>
      <c r="YR142" s="29"/>
      <c r="YS142" s="29"/>
      <c r="YT142" s="29"/>
      <c r="YU142" s="29"/>
      <c r="YV142" s="29"/>
      <c r="YW142" s="29"/>
      <c r="YX142" s="29"/>
      <c r="YY142" s="29"/>
      <c r="YZ142" s="29"/>
      <c r="ZA142" s="29"/>
      <c r="ZB142" s="29"/>
      <c r="ZC142" s="29"/>
      <c r="ZD142" s="29"/>
      <c r="ZE142" s="29"/>
      <c r="ZF142" s="29"/>
      <c r="ZG142" s="29"/>
      <c r="ZH142" s="29"/>
      <c r="ZI142" s="29"/>
      <c r="ZJ142" s="29"/>
      <c r="ZK142" s="29"/>
      <c r="ZL142" s="29"/>
      <c r="ZM142" s="29"/>
      <c r="ZN142" s="29"/>
      <c r="ZO142" s="29"/>
      <c r="ZP142" s="29"/>
      <c r="ZQ142" s="29"/>
      <c r="ZR142" s="29"/>
      <c r="ZS142" s="29"/>
      <c r="ZT142" s="29"/>
      <c r="ZU142" s="29"/>
      <c r="ZV142" s="29"/>
      <c r="ZW142" s="29"/>
      <c r="ZX142" s="29"/>
      <c r="ZY142" s="29"/>
      <c r="ZZ142" s="29"/>
      <c r="AAA142" s="29"/>
      <c r="AAB142" s="29"/>
      <c r="AAC142" s="29"/>
      <c r="AAD142" s="29"/>
      <c r="AAE142" s="29"/>
      <c r="AAF142" s="29"/>
      <c r="AAG142" s="29"/>
      <c r="AAH142" s="29"/>
      <c r="AAI142" s="29"/>
      <c r="AAJ142" s="29"/>
      <c r="AAK142" s="29"/>
      <c r="AAL142" s="29"/>
      <c r="AAM142" s="29"/>
      <c r="AAN142" s="29"/>
      <c r="AAO142" s="29"/>
      <c r="AAP142" s="29"/>
      <c r="AAQ142" s="29"/>
      <c r="AAR142" s="29"/>
      <c r="AAS142" s="29"/>
      <c r="AAT142" s="29"/>
      <c r="AAU142" s="29"/>
      <c r="AAV142" s="29"/>
      <c r="AAW142" s="29"/>
      <c r="AAX142" s="29"/>
      <c r="AAY142" s="29"/>
      <c r="AAZ142" s="29"/>
      <c r="ABA142" s="29"/>
      <c r="ABB142" s="29"/>
      <c r="ABC142" s="29"/>
      <c r="ABD142" s="29"/>
      <c r="ABE142" s="29"/>
      <c r="ABF142" s="29"/>
      <c r="ABG142" s="29"/>
      <c r="ABH142" s="29"/>
      <c r="ABI142" s="29"/>
      <c r="ABJ142" s="29"/>
      <c r="ABK142" s="29"/>
      <c r="ABL142" s="29"/>
      <c r="ABM142" s="29"/>
      <c r="ABN142" s="29"/>
      <c r="ABO142" s="29"/>
      <c r="ABP142" s="29"/>
      <c r="ABQ142" s="29"/>
      <c r="ABR142" s="29"/>
      <c r="ABS142" s="29"/>
      <c r="ABT142" s="29"/>
      <c r="ABU142" s="29"/>
      <c r="ABV142" s="29"/>
      <c r="ABW142" s="29"/>
      <c r="ABX142" s="29"/>
      <c r="ABY142" s="29"/>
      <c r="ABZ142" s="29"/>
      <c r="ACA142" s="29"/>
      <c r="ACB142" s="29"/>
      <c r="ACC142" s="29"/>
      <c r="ACD142" s="29"/>
      <c r="ACE142" s="29"/>
      <c r="ACF142" s="29"/>
      <c r="ACG142" s="29"/>
      <c r="ACH142" s="29"/>
      <c r="ACI142" s="29"/>
      <c r="ACJ142" s="29"/>
      <c r="ACK142" s="29"/>
      <c r="ACL142" s="29"/>
      <c r="ACM142" s="29"/>
      <c r="ACN142" s="29"/>
      <c r="ACO142" s="29"/>
      <c r="ACP142" s="29"/>
      <c r="ACQ142" s="29"/>
      <c r="ACR142" s="29"/>
      <c r="ACS142" s="29"/>
      <c r="ACT142" s="29"/>
      <c r="ACU142" s="29"/>
      <c r="ACV142" s="29"/>
      <c r="ACW142" s="29"/>
      <c r="ACX142" s="29"/>
      <c r="ACY142" s="29"/>
      <c r="ACZ142" s="29"/>
      <c r="ADA142" s="29"/>
      <c r="ADB142" s="29"/>
      <c r="ADC142" s="29"/>
      <c r="ADD142" s="29"/>
      <c r="ADE142" s="29"/>
      <c r="ADF142" s="29"/>
      <c r="ADG142" s="29"/>
      <c r="ADH142" s="29"/>
      <c r="ADI142" s="29"/>
      <c r="ADJ142" s="29"/>
      <c r="ADK142" s="29"/>
      <c r="ADL142" s="29"/>
      <c r="ADM142" s="29"/>
      <c r="ADN142" s="29"/>
      <c r="ADO142" s="29"/>
      <c r="ADP142" s="29"/>
      <c r="ADQ142" s="29"/>
      <c r="ADR142" s="29"/>
      <c r="ADS142" s="29"/>
      <c r="ADT142" s="29"/>
      <c r="ADU142" s="29"/>
      <c r="ADV142" s="29"/>
      <c r="ADW142" s="29"/>
      <c r="ADX142" s="29"/>
      <c r="ADY142" s="29"/>
      <c r="ADZ142" s="29"/>
      <c r="AEA142" s="29"/>
      <c r="AEB142" s="29"/>
      <c r="AEC142" s="29"/>
      <c r="AED142" s="29"/>
      <c r="AEE142" s="29"/>
      <c r="AEF142" s="29"/>
      <c r="AEG142" s="29"/>
      <c r="AEH142" s="29"/>
      <c r="AEI142" s="29"/>
      <c r="AEJ142" s="29"/>
      <c r="AEK142" s="29"/>
      <c r="AEL142" s="29"/>
      <c r="AEM142" s="29"/>
      <c r="AEN142" s="29"/>
      <c r="AEO142" s="29"/>
      <c r="AEP142" s="29"/>
      <c r="AEQ142" s="29"/>
      <c r="AER142" s="29"/>
      <c r="AES142" s="29"/>
      <c r="AET142" s="29"/>
      <c r="AEU142" s="29"/>
      <c r="AEV142" s="29"/>
      <c r="AEW142" s="29"/>
      <c r="AEX142" s="29"/>
      <c r="AEY142" s="29"/>
      <c r="AEZ142" s="29"/>
      <c r="AFA142" s="29"/>
      <c r="AFB142" s="29"/>
      <c r="AFC142" s="29"/>
      <c r="AFD142" s="29"/>
      <c r="AFE142" s="29"/>
      <c r="AFF142" s="29"/>
      <c r="AFG142" s="29"/>
      <c r="AFH142" s="29"/>
      <c r="AFI142" s="29"/>
      <c r="AFJ142" s="29"/>
      <c r="AFK142" s="29"/>
      <c r="AFL142" s="29"/>
      <c r="AFM142" s="29"/>
      <c r="AFN142" s="29"/>
      <c r="AFO142" s="29"/>
      <c r="AFP142" s="29"/>
      <c r="AFQ142" s="29"/>
      <c r="AFR142" s="29"/>
      <c r="AFS142" s="29"/>
      <c r="AFT142" s="29"/>
      <c r="AFU142" s="29"/>
      <c r="AFV142" s="29"/>
      <c r="AFW142" s="29"/>
      <c r="AFX142" s="29"/>
      <c r="AFY142" s="29"/>
      <c r="AFZ142" s="29"/>
      <c r="AGA142" s="29"/>
      <c r="AGB142" s="29"/>
      <c r="AGC142" s="29"/>
      <c r="AGD142" s="29"/>
      <c r="AGE142" s="29"/>
      <c r="AGF142" s="29"/>
      <c r="AGG142" s="29"/>
      <c r="AGH142" s="29"/>
      <c r="AGI142" s="29"/>
      <c r="AGJ142" s="29"/>
      <c r="AGK142" s="29"/>
      <c r="AGL142" s="29"/>
      <c r="AGM142" s="29"/>
      <c r="AGN142" s="29"/>
      <c r="AGO142" s="29"/>
      <c r="AGP142" s="29"/>
      <c r="AGQ142" s="29"/>
      <c r="AGR142" s="29"/>
      <c r="AGS142" s="29"/>
      <c r="AGT142" s="29"/>
      <c r="AGU142" s="29"/>
      <c r="AGV142" s="29"/>
      <c r="AGW142" s="29"/>
      <c r="AGX142" s="29"/>
      <c r="AGY142" s="29"/>
      <c r="AGZ142" s="29"/>
      <c r="AHA142" s="29"/>
      <c r="AHB142" s="29"/>
      <c r="AHC142" s="29"/>
      <c r="AHD142" s="29"/>
      <c r="AHE142" s="29"/>
      <c r="AHF142" s="29"/>
      <c r="AHG142" s="29"/>
      <c r="AHH142" s="29"/>
      <c r="AHI142" s="29"/>
      <c r="AHJ142" s="29"/>
      <c r="AHK142" s="29"/>
      <c r="AHL142" s="29"/>
      <c r="AHM142" s="29"/>
      <c r="AHN142" s="29"/>
      <c r="AHO142" s="29"/>
      <c r="AHP142" s="29"/>
      <c r="AHQ142" s="29"/>
      <c r="AHR142" s="29"/>
      <c r="AHS142" s="29"/>
      <c r="AHT142" s="29"/>
      <c r="AHU142" s="29"/>
      <c r="AHV142" s="29"/>
      <c r="AHW142" s="29"/>
      <c r="AHX142" s="29"/>
      <c r="AHY142" s="29"/>
      <c r="AHZ142" s="29"/>
      <c r="AIA142" s="29"/>
      <c r="AIB142" s="29"/>
      <c r="AIC142" s="29"/>
      <c r="AID142" s="29"/>
      <c r="AIE142" s="29"/>
      <c r="AIF142" s="29"/>
      <c r="AIG142" s="29"/>
      <c r="AIH142" s="29"/>
      <c r="AII142" s="29"/>
      <c r="AIJ142" s="29"/>
      <c r="AIK142" s="29"/>
      <c r="AIL142" s="29"/>
      <c r="AIM142" s="29"/>
      <c r="AIN142" s="29"/>
      <c r="AIO142" s="29"/>
      <c r="AIP142" s="29"/>
      <c r="AIQ142" s="29"/>
      <c r="AIR142" s="29"/>
      <c r="AIS142" s="29"/>
      <c r="AIT142" s="29"/>
      <c r="AIU142" s="29"/>
      <c r="AIV142" s="29"/>
      <c r="AIW142" s="29"/>
      <c r="AIX142" s="29"/>
      <c r="AIY142" s="29"/>
      <c r="AIZ142" s="29"/>
      <c r="AJA142" s="29"/>
      <c r="AJB142" s="29"/>
      <c r="AJC142" s="29"/>
      <c r="AJD142" s="29"/>
      <c r="AJE142" s="29"/>
      <c r="AJF142" s="29"/>
      <c r="AJG142" s="29"/>
      <c r="AJH142" s="29"/>
      <c r="AJI142" s="29"/>
      <c r="AJJ142" s="29"/>
      <c r="AJK142" s="29"/>
      <c r="AJL142" s="29"/>
      <c r="AJM142" s="29"/>
      <c r="AJN142" s="29"/>
      <c r="AJO142" s="29"/>
      <c r="AJP142" s="29"/>
      <c r="AJQ142" s="29"/>
      <c r="AJR142" s="29"/>
      <c r="AJS142" s="29"/>
      <c r="AJT142" s="29"/>
      <c r="AJU142" s="29"/>
      <c r="AJV142" s="29"/>
      <c r="AJW142" s="29"/>
      <c r="AJX142" s="29"/>
      <c r="AJY142" s="29"/>
      <c r="AJZ142" s="29"/>
      <c r="AKA142" s="29"/>
      <c r="AKB142" s="29"/>
      <c r="AKC142" s="29"/>
      <c r="AKD142" s="29"/>
      <c r="AKE142" s="29"/>
      <c r="AKF142" s="29"/>
      <c r="AKG142" s="29"/>
      <c r="AKH142" s="29"/>
      <c r="AKI142" s="29"/>
      <c r="AKJ142" s="29"/>
      <c r="AKK142" s="29"/>
      <c r="AKL142" s="29"/>
      <c r="AKM142" s="29"/>
      <c r="AKN142" s="29"/>
      <c r="AKO142" s="29"/>
      <c r="AKP142" s="29"/>
      <c r="AKQ142" s="29"/>
      <c r="AKR142" s="29"/>
      <c r="AKS142" s="29"/>
      <c r="AKT142" s="29"/>
      <c r="AKU142" s="29"/>
      <c r="AKV142" s="29"/>
      <c r="AKW142" s="29"/>
      <c r="AKX142" s="29"/>
      <c r="AKY142" s="29"/>
      <c r="AKZ142" s="29"/>
      <c r="ALA142" s="29"/>
      <c r="ALB142" s="29"/>
      <c r="ALC142" s="29"/>
      <c r="ALD142" s="29"/>
      <c r="ALE142" s="29"/>
      <c r="ALF142" s="29"/>
      <c r="ALG142" s="29"/>
      <c r="ALH142" s="29"/>
      <c r="ALI142" s="29"/>
      <c r="ALJ142" s="29"/>
      <c r="ALK142" s="29"/>
      <c r="ALL142" s="29"/>
      <c r="ALM142" s="29"/>
      <c r="ALN142" s="29"/>
      <c r="ALO142" s="29"/>
      <c r="ALP142" s="29"/>
      <c r="ALQ142" s="29"/>
      <c r="ALR142" s="29"/>
      <c r="ALS142" s="29"/>
      <c r="ALT142" s="29"/>
      <c r="ALU142" s="29"/>
      <c r="ALV142" s="29"/>
      <c r="ALW142" s="29"/>
      <c r="ALX142" s="29"/>
      <c r="ALY142" s="29"/>
      <c r="ALZ142" s="29"/>
      <c r="AMA142" s="29"/>
      <c r="AMB142" s="29"/>
      <c r="AMC142" s="29"/>
      <c r="AMD142" s="29"/>
      <c r="AME142" s="29"/>
      <c r="AMF142" s="29"/>
      <c r="AMG142" s="29"/>
      <c r="AMH142" s="29"/>
      <c r="AMI142" s="29"/>
      <c r="AMJ142" s="29"/>
      <c r="AMK142" s="29"/>
    </row>
    <row r="143" spans="1:1025" s="30" customFormat="1" ht="15">
      <c r="A143" s="488"/>
      <c r="B143" s="489"/>
      <c r="C143" s="492" t="s">
        <v>152</v>
      </c>
      <c r="D143" s="493"/>
      <c r="E143" s="233" t="s">
        <v>154</v>
      </c>
      <c r="F143" s="234"/>
      <c r="G143" s="235"/>
      <c r="I143" s="29"/>
      <c r="J143" s="12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  <c r="FF143" s="29"/>
      <c r="FG143" s="29"/>
      <c r="FH143" s="29"/>
      <c r="FI143" s="29"/>
      <c r="FJ143" s="29"/>
      <c r="FK143" s="29"/>
      <c r="FL143" s="29"/>
      <c r="FM143" s="29"/>
      <c r="FN143" s="29"/>
      <c r="FO143" s="29"/>
      <c r="FP143" s="29"/>
      <c r="FQ143" s="29"/>
      <c r="FR143" s="29"/>
      <c r="FS143" s="29"/>
      <c r="FT143" s="29"/>
      <c r="FU143" s="29"/>
      <c r="FV143" s="29"/>
      <c r="FW143" s="29"/>
      <c r="FX143" s="29"/>
      <c r="FY143" s="29"/>
      <c r="FZ143" s="29"/>
      <c r="GA143" s="29"/>
      <c r="GB143" s="29"/>
      <c r="GC143" s="29"/>
      <c r="GD143" s="29"/>
      <c r="GE143" s="29"/>
      <c r="GF143" s="29"/>
      <c r="GG143" s="29"/>
      <c r="GH143" s="29"/>
      <c r="GI143" s="29"/>
      <c r="GJ143" s="29"/>
      <c r="GK143" s="29"/>
      <c r="GL143" s="29"/>
      <c r="GM143" s="29"/>
      <c r="GN143" s="29"/>
      <c r="GO143" s="29"/>
      <c r="GP143" s="29"/>
      <c r="GQ143" s="29"/>
      <c r="GR143" s="29"/>
      <c r="GS143" s="29"/>
      <c r="GT143" s="29"/>
      <c r="GU143" s="29"/>
      <c r="GV143" s="29"/>
      <c r="GW143" s="29"/>
      <c r="GX143" s="29"/>
      <c r="GY143" s="29"/>
      <c r="GZ143" s="29"/>
      <c r="HA143" s="29"/>
      <c r="HB143" s="29"/>
      <c r="HC143" s="29"/>
      <c r="HD143" s="29"/>
      <c r="HE143" s="29"/>
      <c r="HF143" s="29"/>
      <c r="HG143" s="29"/>
      <c r="HH143" s="29"/>
      <c r="HI143" s="29"/>
      <c r="HJ143" s="29"/>
      <c r="HK143" s="29"/>
      <c r="HL143" s="29"/>
      <c r="HM143" s="29"/>
      <c r="HN143" s="29"/>
      <c r="HO143" s="29"/>
      <c r="HP143" s="29"/>
      <c r="HQ143" s="29"/>
      <c r="HR143" s="29"/>
      <c r="HS143" s="29"/>
      <c r="HT143" s="29"/>
      <c r="HU143" s="29"/>
      <c r="HV143" s="29"/>
      <c r="HW143" s="29"/>
      <c r="HX143" s="29"/>
      <c r="HY143" s="29"/>
      <c r="HZ143" s="29"/>
      <c r="IA143" s="29"/>
      <c r="IB143" s="29"/>
      <c r="IC143" s="29"/>
      <c r="ID143" s="29"/>
      <c r="IE143" s="29"/>
      <c r="IF143" s="29"/>
      <c r="IG143" s="29"/>
      <c r="IH143" s="29"/>
      <c r="II143" s="29"/>
      <c r="IJ143" s="29"/>
      <c r="IK143" s="29"/>
      <c r="IL143" s="29"/>
      <c r="IM143" s="29"/>
      <c r="IN143" s="29"/>
      <c r="IO143" s="29"/>
      <c r="IP143" s="29"/>
      <c r="IQ143" s="29"/>
      <c r="IR143" s="29"/>
      <c r="IS143" s="29"/>
      <c r="IT143" s="29"/>
      <c r="IU143" s="29"/>
      <c r="IV143" s="29"/>
      <c r="IW143" s="29"/>
      <c r="IX143" s="29"/>
      <c r="IY143" s="29"/>
      <c r="IZ143" s="29"/>
      <c r="JA143" s="29"/>
      <c r="JB143" s="29"/>
      <c r="JC143" s="29"/>
      <c r="JD143" s="29"/>
      <c r="JE143" s="29"/>
      <c r="JF143" s="29"/>
      <c r="JG143" s="29"/>
      <c r="JH143" s="29"/>
      <c r="JI143" s="29"/>
      <c r="JJ143" s="29"/>
      <c r="JK143" s="29"/>
      <c r="JL143" s="29"/>
      <c r="JM143" s="29"/>
      <c r="JN143" s="29"/>
      <c r="JO143" s="29"/>
      <c r="JP143" s="29"/>
      <c r="JQ143" s="29"/>
      <c r="JR143" s="29"/>
      <c r="JS143" s="29"/>
      <c r="JT143" s="29"/>
      <c r="JU143" s="29"/>
      <c r="JV143" s="29"/>
      <c r="JW143" s="29"/>
      <c r="JX143" s="29"/>
      <c r="JY143" s="29"/>
      <c r="JZ143" s="29"/>
      <c r="KA143" s="29"/>
      <c r="KB143" s="29"/>
      <c r="KC143" s="29"/>
      <c r="KD143" s="29"/>
      <c r="KE143" s="29"/>
      <c r="KF143" s="29"/>
      <c r="KG143" s="29"/>
      <c r="KH143" s="29"/>
      <c r="KI143" s="29"/>
      <c r="KJ143" s="29"/>
      <c r="KK143" s="29"/>
      <c r="KL143" s="29"/>
      <c r="KM143" s="29"/>
      <c r="KN143" s="29"/>
      <c r="KO143" s="29"/>
      <c r="KP143" s="29"/>
      <c r="KQ143" s="29"/>
      <c r="KR143" s="29"/>
      <c r="KS143" s="29"/>
      <c r="KT143" s="29"/>
      <c r="KU143" s="29"/>
      <c r="KV143" s="29"/>
      <c r="KW143" s="29"/>
      <c r="KX143" s="29"/>
      <c r="KY143" s="29"/>
      <c r="KZ143" s="29"/>
      <c r="LA143" s="29"/>
      <c r="LB143" s="29"/>
      <c r="LC143" s="29"/>
      <c r="LD143" s="29"/>
      <c r="LE143" s="29"/>
      <c r="LF143" s="29"/>
      <c r="LG143" s="29"/>
      <c r="LH143" s="29"/>
      <c r="LI143" s="29"/>
      <c r="LJ143" s="29"/>
      <c r="LK143" s="29"/>
      <c r="LL143" s="29"/>
      <c r="LM143" s="29"/>
      <c r="LN143" s="29"/>
      <c r="LO143" s="29"/>
      <c r="LP143" s="29"/>
      <c r="LQ143" s="29"/>
      <c r="LR143" s="29"/>
      <c r="LS143" s="29"/>
      <c r="LT143" s="29"/>
      <c r="LU143" s="29"/>
      <c r="LV143" s="29"/>
      <c r="LW143" s="29"/>
      <c r="LX143" s="29"/>
      <c r="LY143" s="29"/>
      <c r="LZ143" s="29"/>
      <c r="MA143" s="29"/>
      <c r="MB143" s="29"/>
      <c r="MC143" s="29"/>
      <c r="MD143" s="29"/>
      <c r="ME143" s="29"/>
      <c r="MF143" s="29"/>
      <c r="MG143" s="29"/>
      <c r="MH143" s="29"/>
      <c r="MI143" s="29"/>
      <c r="MJ143" s="29"/>
      <c r="MK143" s="29"/>
      <c r="ML143" s="29"/>
      <c r="MM143" s="29"/>
      <c r="MN143" s="29"/>
      <c r="MO143" s="29"/>
      <c r="MP143" s="29"/>
      <c r="MQ143" s="29"/>
      <c r="MR143" s="29"/>
      <c r="MS143" s="29"/>
      <c r="MT143" s="29"/>
      <c r="MU143" s="29"/>
      <c r="MV143" s="29"/>
      <c r="MW143" s="29"/>
      <c r="MX143" s="29"/>
      <c r="MY143" s="29"/>
      <c r="MZ143" s="29"/>
      <c r="NA143" s="29"/>
      <c r="NB143" s="29"/>
      <c r="NC143" s="29"/>
      <c r="ND143" s="29"/>
      <c r="NE143" s="29"/>
      <c r="NF143" s="29"/>
      <c r="NG143" s="29"/>
      <c r="NH143" s="29"/>
      <c r="NI143" s="29"/>
      <c r="NJ143" s="29"/>
      <c r="NK143" s="29"/>
      <c r="NL143" s="29"/>
      <c r="NM143" s="29"/>
      <c r="NN143" s="29"/>
      <c r="NO143" s="29"/>
      <c r="NP143" s="29"/>
      <c r="NQ143" s="29"/>
      <c r="NR143" s="29"/>
      <c r="NS143" s="29"/>
      <c r="NT143" s="29"/>
      <c r="NU143" s="29"/>
      <c r="NV143" s="29"/>
      <c r="NW143" s="29"/>
      <c r="NX143" s="29"/>
      <c r="NY143" s="29"/>
      <c r="NZ143" s="29"/>
      <c r="OA143" s="29"/>
      <c r="OB143" s="29"/>
      <c r="OC143" s="29"/>
      <c r="OD143" s="29"/>
      <c r="OE143" s="29"/>
      <c r="OF143" s="29"/>
      <c r="OG143" s="29"/>
      <c r="OH143" s="29"/>
      <c r="OI143" s="29"/>
      <c r="OJ143" s="29"/>
      <c r="OK143" s="29"/>
      <c r="OL143" s="29"/>
      <c r="OM143" s="29"/>
      <c r="ON143" s="29"/>
      <c r="OO143" s="29"/>
      <c r="OP143" s="29"/>
      <c r="OQ143" s="29"/>
      <c r="OR143" s="29"/>
      <c r="OS143" s="29"/>
      <c r="OT143" s="29"/>
      <c r="OU143" s="29"/>
      <c r="OV143" s="29"/>
      <c r="OW143" s="29"/>
      <c r="OX143" s="29"/>
      <c r="OY143" s="29"/>
      <c r="OZ143" s="29"/>
      <c r="PA143" s="29"/>
      <c r="PB143" s="29"/>
      <c r="PC143" s="29"/>
      <c r="PD143" s="29"/>
      <c r="PE143" s="29"/>
      <c r="PF143" s="29"/>
      <c r="PG143" s="29"/>
      <c r="PH143" s="29"/>
      <c r="PI143" s="29"/>
      <c r="PJ143" s="29"/>
      <c r="PK143" s="29"/>
      <c r="PL143" s="29"/>
      <c r="PM143" s="29"/>
      <c r="PN143" s="29"/>
      <c r="PO143" s="29"/>
      <c r="PP143" s="29"/>
      <c r="PQ143" s="29"/>
      <c r="PR143" s="29"/>
      <c r="PS143" s="29"/>
      <c r="PT143" s="29"/>
      <c r="PU143" s="29"/>
      <c r="PV143" s="29"/>
      <c r="PW143" s="29"/>
      <c r="PX143" s="29"/>
      <c r="PY143" s="29"/>
      <c r="PZ143" s="29"/>
      <c r="QA143" s="29"/>
      <c r="QB143" s="29"/>
      <c r="QC143" s="29"/>
      <c r="QD143" s="29"/>
      <c r="QE143" s="29"/>
      <c r="QF143" s="29"/>
      <c r="QG143" s="29"/>
      <c r="QH143" s="29"/>
      <c r="QI143" s="29"/>
      <c r="QJ143" s="29"/>
      <c r="QK143" s="29"/>
      <c r="QL143" s="29"/>
      <c r="QM143" s="29"/>
      <c r="QN143" s="29"/>
      <c r="QO143" s="29"/>
      <c r="QP143" s="29"/>
      <c r="QQ143" s="29"/>
      <c r="QR143" s="29"/>
      <c r="QS143" s="29"/>
      <c r="QT143" s="29"/>
      <c r="QU143" s="29"/>
      <c r="QV143" s="29"/>
      <c r="QW143" s="29"/>
      <c r="QX143" s="29"/>
      <c r="QY143" s="29"/>
      <c r="QZ143" s="29"/>
      <c r="RA143" s="29"/>
      <c r="RB143" s="29"/>
      <c r="RC143" s="29"/>
      <c r="RD143" s="29"/>
      <c r="RE143" s="29"/>
      <c r="RF143" s="29"/>
      <c r="RG143" s="29"/>
      <c r="RH143" s="29"/>
      <c r="RI143" s="29"/>
      <c r="RJ143" s="29"/>
      <c r="RK143" s="29"/>
      <c r="RL143" s="29"/>
      <c r="RM143" s="29"/>
      <c r="RN143" s="29"/>
      <c r="RO143" s="29"/>
      <c r="RP143" s="29"/>
      <c r="RQ143" s="29"/>
      <c r="RR143" s="29"/>
      <c r="RS143" s="29"/>
      <c r="RT143" s="29"/>
      <c r="RU143" s="29"/>
      <c r="RV143" s="29"/>
      <c r="RW143" s="29"/>
      <c r="RX143" s="29"/>
      <c r="RY143" s="29"/>
      <c r="RZ143" s="29"/>
      <c r="SA143" s="29"/>
      <c r="SB143" s="29"/>
      <c r="SC143" s="29"/>
      <c r="SD143" s="29"/>
      <c r="SE143" s="29"/>
      <c r="SF143" s="29"/>
      <c r="SG143" s="29"/>
      <c r="SH143" s="29"/>
      <c r="SI143" s="29"/>
      <c r="SJ143" s="29"/>
      <c r="SK143" s="29"/>
      <c r="SL143" s="29"/>
      <c r="SM143" s="29"/>
      <c r="SN143" s="29"/>
      <c r="SO143" s="29"/>
      <c r="SP143" s="29"/>
      <c r="SQ143" s="29"/>
      <c r="SR143" s="29"/>
      <c r="SS143" s="29"/>
      <c r="ST143" s="29"/>
      <c r="SU143" s="29"/>
      <c r="SV143" s="29"/>
      <c r="SW143" s="29"/>
      <c r="SX143" s="29"/>
      <c r="SY143" s="29"/>
      <c r="SZ143" s="29"/>
      <c r="TA143" s="29"/>
      <c r="TB143" s="29"/>
      <c r="TC143" s="29"/>
      <c r="TD143" s="29"/>
      <c r="TE143" s="29"/>
      <c r="TF143" s="29"/>
      <c r="TG143" s="29"/>
      <c r="TH143" s="29"/>
      <c r="TI143" s="29"/>
      <c r="TJ143" s="29"/>
      <c r="TK143" s="29"/>
      <c r="TL143" s="29"/>
      <c r="TM143" s="29"/>
      <c r="TN143" s="29"/>
      <c r="TO143" s="29"/>
      <c r="TP143" s="29"/>
      <c r="TQ143" s="29"/>
      <c r="TR143" s="29"/>
      <c r="TS143" s="29"/>
      <c r="TT143" s="29"/>
      <c r="TU143" s="29"/>
      <c r="TV143" s="29"/>
      <c r="TW143" s="29"/>
      <c r="TX143" s="29"/>
      <c r="TY143" s="29"/>
      <c r="TZ143" s="29"/>
      <c r="UA143" s="29"/>
      <c r="UB143" s="29"/>
      <c r="UC143" s="29"/>
      <c r="UD143" s="29"/>
      <c r="UE143" s="29"/>
      <c r="UF143" s="29"/>
      <c r="UG143" s="29"/>
      <c r="UH143" s="29"/>
      <c r="UI143" s="29"/>
      <c r="UJ143" s="29"/>
      <c r="UK143" s="29"/>
      <c r="UL143" s="29"/>
      <c r="UM143" s="29"/>
      <c r="UN143" s="29"/>
      <c r="UO143" s="29"/>
      <c r="UP143" s="29"/>
      <c r="UQ143" s="29"/>
      <c r="UR143" s="29"/>
      <c r="US143" s="29"/>
      <c r="UT143" s="29"/>
      <c r="UU143" s="29"/>
      <c r="UV143" s="29"/>
      <c r="UW143" s="29"/>
      <c r="UX143" s="29"/>
      <c r="UY143" s="29"/>
      <c r="UZ143" s="29"/>
      <c r="VA143" s="29"/>
      <c r="VB143" s="29"/>
      <c r="VC143" s="29"/>
      <c r="VD143" s="29"/>
      <c r="VE143" s="29"/>
      <c r="VF143" s="29"/>
      <c r="VG143" s="29"/>
      <c r="VH143" s="29"/>
      <c r="VI143" s="29"/>
      <c r="VJ143" s="29"/>
      <c r="VK143" s="29"/>
      <c r="VL143" s="29"/>
      <c r="VM143" s="29"/>
      <c r="VN143" s="29"/>
      <c r="VO143" s="29"/>
      <c r="VP143" s="29"/>
      <c r="VQ143" s="29"/>
      <c r="VR143" s="29"/>
      <c r="VS143" s="29"/>
      <c r="VT143" s="29"/>
      <c r="VU143" s="29"/>
      <c r="VV143" s="29"/>
      <c r="VW143" s="29"/>
      <c r="VX143" s="29"/>
      <c r="VY143" s="29"/>
      <c r="VZ143" s="29"/>
      <c r="WA143" s="29"/>
      <c r="WB143" s="29"/>
      <c r="WC143" s="29"/>
      <c r="WD143" s="29"/>
      <c r="WE143" s="29"/>
      <c r="WF143" s="29"/>
      <c r="WG143" s="29"/>
      <c r="WH143" s="29"/>
      <c r="WI143" s="29"/>
      <c r="WJ143" s="29"/>
      <c r="WK143" s="29"/>
      <c r="WL143" s="29"/>
      <c r="WM143" s="29"/>
      <c r="WN143" s="29"/>
      <c r="WO143" s="29"/>
      <c r="WP143" s="29"/>
      <c r="WQ143" s="29"/>
      <c r="WR143" s="29"/>
      <c r="WS143" s="29"/>
      <c r="WT143" s="29"/>
      <c r="WU143" s="29"/>
      <c r="WV143" s="29"/>
      <c r="WW143" s="29"/>
      <c r="WX143" s="29"/>
      <c r="WY143" s="29"/>
      <c r="WZ143" s="29"/>
      <c r="XA143" s="29"/>
      <c r="XB143" s="29"/>
      <c r="XC143" s="29"/>
      <c r="XD143" s="29"/>
      <c r="XE143" s="29"/>
      <c r="XF143" s="29"/>
      <c r="XG143" s="29"/>
      <c r="XH143" s="29"/>
      <c r="XI143" s="29"/>
      <c r="XJ143" s="29"/>
      <c r="XK143" s="29"/>
      <c r="XL143" s="29"/>
      <c r="XM143" s="29"/>
      <c r="XN143" s="29"/>
      <c r="XO143" s="29"/>
      <c r="XP143" s="29"/>
      <c r="XQ143" s="29"/>
      <c r="XR143" s="29"/>
      <c r="XS143" s="29"/>
      <c r="XT143" s="29"/>
      <c r="XU143" s="29"/>
      <c r="XV143" s="29"/>
      <c r="XW143" s="29"/>
      <c r="XX143" s="29"/>
      <c r="XY143" s="29"/>
      <c r="XZ143" s="29"/>
      <c r="YA143" s="29"/>
      <c r="YB143" s="29"/>
      <c r="YC143" s="29"/>
      <c r="YD143" s="29"/>
      <c r="YE143" s="29"/>
      <c r="YF143" s="29"/>
      <c r="YG143" s="29"/>
      <c r="YH143" s="29"/>
      <c r="YI143" s="29"/>
      <c r="YJ143" s="29"/>
      <c r="YK143" s="29"/>
      <c r="YL143" s="29"/>
      <c r="YM143" s="29"/>
      <c r="YN143" s="29"/>
      <c r="YO143" s="29"/>
      <c r="YP143" s="29"/>
      <c r="YQ143" s="29"/>
      <c r="YR143" s="29"/>
      <c r="YS143" s="29"/>
      <c r="YT143" s="29"/>
      <c r="YU143" s="29"/>
      <c r="YV143" s="29"/>
      <c r="YW143" s="29"/>
      <c r="YX143" s="29"/>
      <c r="YY143" s="29"/>
      <c r="YZ143" s="29"/>
      <c r="ZA143" s="29"/>
      <c r="ZB143" s="29"/>
      <c r="ZC143" s="29"/>
      <c r="ZD143" s="29"/>
      <c r="ZE143" s="29"/>
      <c r="ZF143" s="29"/>
      <c r="ZG143" s="29"/>
      <c r="ZH143" s="29"/>
      <c r="ZI143" s="29"/>
      <c r="ZJ143" s="29"/>
      <c r="ZK143" s="29"/>
      <c r="ZL143" s="29"/>
      <c r="ZM143" s="29"/>
      <c r="ZN143" s="29"/>
      <c r="ZO143" s="29"/>
      <c r="ZP143" s="29"/>
      <c r="ZQ143" s="29"/>
      <c r="ZR143" s="29"/>
      <c r="ZS143" s="29"/>
      <c r="ZT143" s="29"/>
      <c r="ZU143" s="29"/>
      <c r="ZV143" s="29"/>
      <c r="ZW143" s="29"/>
      <c r="ZX143" s="29"/>
      <c r="ZY143" s="29"/>
      <c r="ZZ143" s="29"/>
      <c r="AAA143" s="29"/>
      <c r="AAB143" s="29"/>
      <c r="AAC143" s="29"/>
      <c r="AAD143" s="29"/>
      <c r="AAE143" s="29"/>
      <c r="AAF143" s="29"/>
      <c r="AAG143" s="29"/>
      <c r="AAH143" s="29"/>
      <c r="AAI143" s="29"/>
      <c r="AAJ143" s="29"/>
      <c r="AAK143" s="29"/>
      <c r="AAL143" s="29"/>
      <c r="AAM143" s="29"/>
      <c r="AAN143" s="29"/>
      <c r="AAO143" s="29"/>
      <c r="AAP143" s="29"/>
      <c r="AAQ143" s="29"/>
      <c r="AAR143" s="29"/>
      <c r="AAS143" s="29"/>
      <c r="AAT143" s="29"/>
      <c r="AAU143" s="29"/>
      <c r="AAV143" s="29"/>
      <c r="AAW143" s="29"/>
      <c r="AAX143" s="29"/>
      <c r="AAY143" s="29"/>
      <c r="AAZ143" s="29"/>
      <c r="ABA143" s="29"/>
      <c r="ABB143" s="29"/>
      <c r="ABC143" s="29"/>
      <c r="ABD143" s="29"/>
      <c r="ABE143" s="29"/>
      <c r="ABF143" s="29"/>
      <c r="ABG143" s="29"/>
      <c r="ABH143" s="29"/>
      <c r="ABI143" s="29"/>
      <c r="ABJ143" s="29"/>
      <c r="ABK143" s="29"/>
      <c r="ABL143" s="29"/>
      <c r="ABM143" s="29"/>
      <c r="ABN143" s="29"/>
      <c r="ABO143" s="29"/>
      <c r="ABP143" s="29"/>
      <c r="ABQ143" s="29"/>
      <c r="ABR143" s="29"/>
      <c r="ABS143" s="29"/>
      <c r="ABT143" s="29"/>
      <c r="ABU143" s="29"/>
      <c r="ABV143" s="29"/>
      <c r="ABW143" s="29"/>
      <c r="ABX143" s="29"/>
      <c r="ABY143" s="29"/>
      <c r="ABZ143" s="29"/>
      <c r="ACA143" s="29"/>
      <c r="ACB143" s="29"/>
      <c r="ACC143" s="29"/>
      <c r="ACD143" s="29"/>
      <c r="ACE143" s="29"/>
      <c r="ACF143" s="29"/>
      <c r="ACG143" s="29"/>
      <c r="ACH143" s="29"/>
      <c r="ACI143" s="29"/>
      <c r="ACJ143" s="29"/>
      <c r="ACK143" s="29"/>
      <c r="ACL143" s="29"/>
      <c r="ACM143" s="29"/>
      <c r="ACN143" s="29"/>
      <c r="ACO143" s="29"/>
      <c r="ACP143" s="29"/>
      <c r="ACQ143" s="29"/>
      <c r="ACR143" s="29"/>
      <c r="ACS143" s="29"/>
      <c r="ACT143" s="29"/>
      <c r="ACU143" s="29"/>
      <c r="ACV143" s="29"/>
      <c r="ACW143" s="29"/>
      <c r="ACX143" s="29"/>
      <c r="ACY143" s="29"/>
      <c r="ACZ143" s="29"/>
      <c r="ADA143" s="29"/>
      <c r="ADB143" s="29"/>
      <c r="ADC143" s="29"/>
      <c r="ADD143" s="29"/>
      <c r="ADE143" s="29"/>
      <c r="ADF143" s="29"/>
      <c r="ADG143" s="29"/>
      <c r="ADH143" s="29"/>
      <c r="ADI143" s="29"/>
      <c r="ADJ143" s="29"/>
      <c r="ADK143" s="29"/>
      <c r="ADL143" s="29"/>
      <c r="ADM143" s="29"/>
      <c r="ADN143" s="29"/>
      <c r="ADO143" s="29"/>
      <c r="ADP143" s="29"/>
      <c r="ADQ143" s="29"/>
      <c r="ADR143" s="29"/>
      <c r="ADS143" s="29"/>
      <c r="ADT143" s="29"/>
      <c r="ADU143" s="29"/>
      <c r="ADV143" s="29"/>
      <c r="ADW143" s="29"/>
      <c r="ADX143" s="29"/>
      <c r="ADY143" s="29"/>
      <c r="ADZ143" s="29"/>
      <c r="AEA143" s="29"/>
      <c r="AEB143" s="29"/>
      <c r="AEC143" s="29"/>
      <c r="AED143" s="29"/>
      <c r="AEE143" s="29"/>
      <c r="AEF143" s="29"/>
      <c r="AEG143" s="29"/>
      <c r="AEH143" s="29"/>
      <c r="AEI143" s="29"/>
      <c r="AEJ143" s="29"/>
      <c r="AEK143" s="29"/>
      <c r="AEL143" s="29"/>
      <c r="AEM143" s="29"/>
      <c r="AEN143" s="29"/>
      <c r="AEO143" s="29"/>
      <c r="AEP143" s="29"/>
      <c r="AEQ143" s="29"/>
      <c r="AER143" s="29"/>
      <c r="AES143" s="29"/>
      <c r="AET143" s="29"/>
      <c r="AEU143" s="29"/>
      <c r="AEV143" s="29"/>
      <c r="AEW143" s="29"/>
      <c r="AEX143" s="29"/>
      <c r="AEY143" s="29"/>
      <c r="AEZ143" s="29"/>
      <c r="AFA143" s="29"/>
      <c r="AFB143" s="29"/>
      <c r="AFC143" s="29"/>
      <c r="AFD143" s="29"/>
      <c r="AFE143" s="29"/>
      <c r="AFF143" s="29"/>
      <c r="AFG143" s="29"/>
      <c r="AFH143" s="29"/>
      <c r="AFI143" s="29"/>
      <c r="AFJ143" s="29"/>
      <c r="AFK143" s="29"/>
      <c r="AFL143" s="29"/>
      <c r="AFM143" s="29"/>
      <c r="AFN143" s="29"/>
      <c r="AFO143" s="29"/>
      <c r="AFP143" s="29"/>
      <c r="AFQ143" s="29"/>
      <c r="AFR143" s="29"/>
      <c r="AFS143" s="29"/>
      <c r="AFT143" s="29"/>
      <c r="AFU143" s="29"/>
      <c r="AFV143" s="29"/>
      <c r="AFW143" s="29"/>
      <c r="AFX143" s="29"/>
      <c r="AFY143" s="29"/>
      <c r="AFZ143" s="29"/>
      <c r="AGA143" s="29"/>
      <c r="AGB143" s="29"/>
      <c r="AGC143" s="29"/>
      <c r="AGD143" s="29"/>
      <c r="AGE143" s="29"/>
      <c r="AGF143" s="29"/>
      <c r="AGG143" s="29"/>
      <c r="AGH143" s="29"/>
      <c r="AGI143" s="29"/>
      <c r="AGJ143" s="29"/>
      <c r="AGK143" s="29"/>
      <c r="AGL143" s="29"/>
      <c r="AGM143" s="29"/>
      <c r="AGN143" s="29"/>
      <c r="AGO143" s="29"/>
      <c r="AGP143" s="29"/>
      <c r="AGQ143" s="29"/>
      <c r="AGR143" s="29"/>
      <c r="AGS143" s="29"/>
      <c r="AGT143" s="29"/>
      <c r="AGU143" s="29"/>
      <c r="AGV143" s="29"/>
      <c r="AGW143" s="29"/>
      <c r="AGX143" s="29"/>
      <c r="AGY143" s="29"/>
      <c r="AGZ143" s="29"/>
      <c r="AHA143" s="29"/>
      <c r="AHB143" s="29"/>
      <c r="AHC143" s="29"/>
      <c r="AHD143" s="29"/>
      <c r="AHE143" s="29"/>
      <c r="AHF143" s="29"/>
      <c r="AHG143" s="29"/>
      <c r="AHH143" s="29"/>
      <c r="AHI143" s="29"/>
      <c r="AHJ143" s="29"/>
      <c r="AHK143" s="29"/>
      <c r="AHL143" s="29"/>
      <c r="AHM143" s="29"/>
      <c r="AHN143" s="29"/>
      <c r="AHO143" s="29"/>
      <c r="AHP143" s="29"/>
      <c r="AHQ143" s="29"/>
      <c r="AHR143" s="29"/>
      <c r="AHS143" s="29"/>
      <c r="AHT143" s="29"/>
      <c r="AHU143" s="29"/>
      <c r="AHV143" s="29"/>
      <c r="AHW143" s="29"/>
      <c r="AHX143" s="29"/>
      <c r="AHY143" s="29"/>
      <c r="AHZ143" s="29"/>
      <c r="AIA143" s="29"/>
      <c r="AIB143" s="29"/>
      <c r="AIC143" s="29"/>
      <c r="AID143" s="29"/>
      <c r="AIE143" s="29"/>
      <c r="AIF143" s="29"/>
      <c r="AIG143" s="29"/>
      <c r="AIH143" s="29"/>
      <c r="AII143" s="29"/>
      <c r="AIJ143" s="29"/>
      <c r="AIK143" s="29"/>
      <c r="AIL143" s="29"/>
      <c r="AIM143" s="29"/>
      <c r="AIN143" s="29"/>
      <c r="AIO143" s="29"/>
      <c r="AIP143" s="29"/>
      <c r="AIQ143" s="29"/>
      <c r="AIR143" s="29"/>
      <c r="AIS143" s="29"/>
      <c r="AIT143" s="29"/>
      <c r="AIU143" s="29"/>
      <c r="AIV143" s="29"/>
      <c r="AIW143" s="29"/>
      <c r="AIX143" s="29"/>
      <c r="AIY143" s="29"/>
      <c r="AIZ143" s="29"/>
      <c r="AJA143" s="29"/>
      <c r="AJB143" s="29"/>
      <c r="AJC143" s="29"/>
      <c r="AJD143" s="29"/>
      <c r="AJE143" s="29"/>
      <c r="AJF143" s="29"/>
      <c r="AJG143" s="29"/>
      <c r="AJH143" s="29"/>
      <c r="AJI143" s="29"/>
      <c r="AJJ143" s="29"/>
      <c r="AJK143" s="29"/>
      <c r="AJL143" s="29"/>
      <c r="AJM143" s="29"/>
      <c r="AJN143" s="29"/>
      <c r="AJO143" s="29"/>
      <c r="AJP143" s="29"/>
      <c r="AJQ143" s="29"/>
      <c r="AJR143" s="29"/>
      <c r="AJS143" s="29"/>
      <c r="AJT143" s="29"/>
      <c r="AJU143" s="29"/>
      <c r="AJV143" s="29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</row>
    <row r="144" spans="1:1025" s="30" customFormat="1" ht="15">
      <c r="A144" s="488"/>
      <c r="B144" s="489"/>
      <c r="C144" s="494" t="s">
        <v>153</v>
      </c>
      <c r="D144" s="495"/>
      <c r="E144" s="236"/>
      <c r="F144" s="237"/>
      <c r="G144" s="238"/>
      <c r="I144" s="29"/>
      <c r="J144" s="12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  <c r="FF144" s="29"/>
      <c r="FG144" s="29"/>
      <c r="FH144" s="29"/>
      <c r="FI144" s="29"/>
      <c r="FJ144" s="29"/>
      <c r="FK144" s="29"/>
      <c r="FL144" s="29"/>
      <c r="FM144" s="29"/>
      <c r="FN144" s="29"/>
      <c r="FO144" s="29"/>
      <c r="FP144" s="29"/>
      <c r="FQ144" s="29"/>
      <c r="FR144" s="29"/>
      <c r="FS144" s="29"/>
      <c r="FT144" s="29"/>
      <c r="FU144" s="29"/>
      <c r="FV144" s="29"/>
      <c r="FW144" s="29"/>
      <c r="FX144" s="29"/>
      <c r="FY144" s="29"/>
      <c r="FZ144" s="29"/>
      <c r="GA144" s="29"/>
      <c r="GB144" s="29"/>
      <c r="GC144" s="29"/>
      <c r="GD144" s="29"/>
      <c r="GE144" s="29"/>
      <c r="GF144" s="29"/>
      <c r="GG144" s="29"/>
      <c r="GH144" s="29"/>
      <c r="GI144" s="29"/>
      <c r="GJ144" s="29"/>
      <c r="GK144" s="29"/>
      <c r="GL144" s="29"/>
      <c r="GM144" s="29"/>
      <c r="GN144" s="29"/>
      <c r="GO144" s="29"/>
      <c r="GP144" s="29"/>
      <c r="GQ144" s="29"/>
      <c r="GR144" s="29"/>
      <c r="GS144" s="29"/>
      <c r="GT144" s="29"/>
      <c r="GU144" s="29"/>
      <c r="GV144" s="29"/>
      <c r="GW144" s="29"/>
      <c r="GX144" s="29"/>
      <c r="GY144" s="29"/>
      <c r="GZ144" s="29"/>
      <c r="HA144" s="29"/>
      <c r="HB144" s="29"/>
      <c r="HC144" s="29"/>
      <c r="HD144" s="29"/>
      <c r="HE144" s="29"/>
      <c r="HF144" s="29"/>
      <c r="HG144" s="29"/>
      <c r="HH144" s="29"/>
      <c r="HI144" s="29"/>
      <c r="HJ144" s="29"/>
      <c r="HK144" s="29"/>
      <c r="HL144" s="29"/>
      <c r="HM144" s="29"/>
      <c r="HN144" s="29"/>
      <c r="HO144" s="29"/>
      <c r="HP144" s="29"/>
      <c r="HQ144" s="29"/>
      <c r="HR144" s="29"/>
      <c r="HS144" s="29"/>
      <c r="HT144" s="29"/>
      <c r="HU144" s="29"/>
      <c r="HV144" s="29"/>
      <c r="HW144" s="29"/>
      <c r="HX144" s="29"/>
      <c r="HY144" s="29"/>
      <c r="HZ144" s="29"/>
      <c r="IA144" s="29"/>
      <c r="IB144" s="29"/>
      <c r="IC144" s="29"/>
      <c r="ID144" s="29"/>
      <c r="IE144" s="29"/>
      <c r="IF144" s="29"/>
      <c r="IG144" s="29"/>
      <c r="IH144" s="29"/>
      <c r="II144" s="29"/>
      <c r="IJ144" s="29"/>
      <c r="IK144" s="29"/>
      <c r="IL144" s="29"/>
      <c r="IM144" s="29"/>
      <c r="IN144" s="29"/>
      <c r="IO144" s="29"/>
      <c r="IP144" s="29"/>
      <c r="IQ144" s="29"/>
      <c r="IR144" s="29"/>
      <c r="IS144" s="29"/>
      <c r="IT144" s="29"/>
      <c r="IU144" s="29"/>
      <c r="IV144" s="29"/>
      <c r="IW144" s="29"/>
      <c r="IX144" s="29"/>
      <c r="IY144" s="29"/>
      <c r="IZ144" s="29"/>
      <c r="JA144" s="29"/>
      <c r="JB144" s="29"/>
      <c r="JC144" s="29"/>
      <c r="JD144" s="29"/>
      <c r="JE144" s="29"/>
      <c r="JF144" s="29"/>
      <c r="JG144" s="29"/>
      <c r="JH144" s="29"/>
      <c r="JI144" s="29"/>
      <c r="JJ144" s="29"/>
      <c r="JK144" s="29"/>
      <c r="JL144" s="29"/>
      <c r="JM144" s="29"/>
      <c r="JN144" s="29"/>
      <c r="JO144" s="29"/>
      <c r="JP144" s="29"/>
      <c r="JQ144" s="29"/>
      <c r="JR144" s="29"/>
      <c r="JS144" s="29"/>
      <c r="JT144" s="29"/>
      <c r="JU144" s="29"/>
      <c r="JV144" s="29"/>
      <c r="JW144" s="29"/>
      <c r="JX144" s="29"/>
      <c r="JY144" s="29"/>
      <c r="JZ144" s="29"/>
      <c r="KA144" s="29"/>
      <c r="KB144" s="29"/>
      <c r="KC144" s="29"/>
      <c r="KD144" s="29"/>
      <c r="KE144" s="29"/>
      <c r="KF144" s="29"/>
      <c r="KG144" s="29"/>
      <c r="KH144" s="29"/>
      <c r="KI144" s="29"/>
      <c r="KJ144" s="29"/>
      <c r="KK144" s="29"/>
      <c r="KL144" s="29"/>
      <c r="KM144" s="29"/>
      <c r="KN144" s="29"/>
      <c r="KO144" s="29"/>
      <c r="KP144" s="29"/>
      <c r="KQ144" s="29"/>
      <c r="KR144" s="29"/>
      <c r="KS144" s="29"/>
      <c r="KT144" s="29"/>
      <c r="KU144" s="29"/>
      <c r="KV144" s="29"/>
      <c r="KW144" s="29"/>
      <c r="KX144" s="29"/>
      <c r="KY144" s="29"/>
      <c r="KZ144" s="29"/>
      <c r="LA144" s="29"/>
      <c r="LB144" s="29"/>
      <c r="LC144" s="29"/>
      <c r="LD144" s="29"/>
      <c r="LE144" s="29"/>
      <c r="LF144" s="29"/>
      <c r="LG144" s="29"/>
      <c r="LH144" s="29"/>
      <c r="LI144" s="29"/>
      <c r="LJ144" s="29"/>
      <c r="LK144" s="29"/>
      <c r="LL144" s="29"/>
      <c r="LM144" s="29"/>
      <c r="LN144" s="29"/>
      <c r="LO144" s="29"/>
      <c r="LP144" s="29"/>
      <c r="LQ144" s="29"/>
      <c r="LR144" s="29"/>
      <c r="LS144" s="29"/>
      <c r="LT144" s="29"/>
      <c r="LU144" s="29"/>
      <c r="LV144" s="29"/>
      <c r="LW144" s="29"/>
      <c r="LX144" s="29"/>
      <c r="LY144" s="29"/>
      <c r="LZ144" s="29"/>
      <c r="MA144" s="29"/>
      <c r="MB144" s="29"/>
      <c r="MC144" s="29"/>
      <c r="MD144" s="29"/>
      <c r="ME144" s="29"/>
      <c r="MF144" s="29"/>
      <c r="MG144" s="29"/>
      <c r="MH144" s="29"/>
      <c r="MI144" s="29"/>
      <c r="MJ144" s="29"/>
      <c r="MK144" s="29"/>
      <c r="ML144" s="29"/>
      <c r="MM144" s="29"/>
      <c r="MN144" s="29"/>
      <c r="MO144" s="29"/>
      <c r="MP144" s="29"/>
      <c r="MQ144" s="29"/>
      <c r="MR144" s="29"/>
      <c r="MS144" s="29"/>
      <c r="MT144" s="29"/>
      <c r="MU144" s="29"/>
      <c r="MV144" s="29"/>
      <c r="MW144" s="29"/>
      <c r="MX144" s="29"/>
      <c r="MY144" s="29"/>
      <c r="MZ144" s="29"/>
      <c r="NA144" s="29"/>
      <c r="NB144" s="29"/>
      <c r="NC144" s="29"/>
      <c r="ND144" s="29"/>
      <c r="NE144" s="29"/>
      <c r="NF144" s="29"/>
      <c r="NG144" s="29"/>
      <c r="NH144" s="29"/>
      <c r="NI144" s="29"/>
      <c r="NJ144" s="29"/>
      <c r="NK144" s="29"/>
      <c r="NL144" s="29"/>
      <c r="NM144" s="29"/>
      <c r="NN144" s="29"/>
      <c r="NO144" s="29"/>
      <c r="NP144" s="29"/>
      <c r="NQ144" s="29"/>
      <c r="NR144" s="29"/>
      <c r="NS144" s="29"/>
      <c r="NT144" s="29"/>
      <c r="NU144" s="29"/>
      <c r="NV144" s="29"/>
      <c r="NW144" s="29"/>
      <c r="NX144" s="29"/>
      <c r="NY144" s="29"/>
      <c r="NZ144" s="29"/>
      <c r="OA144" s="29"/>
      <c r="OB144" s="29"/>
      <c r="OC144" s="29"/>
      <c r="OD144" s="29"/>
      <c r="OE144" s="29"/>
      <c r="OF144" s="29"/>
      <c r="OG144" s="29"/>
      <c r="OH144" s="29"/>
      <c r="OI144" s="29"/>
      <c r="OJ144" s="29"/>
      <c r="OK144" s="29"/>
      <c r="OL144" s="29"/>
      <c r="OM144" s="29"/>
      <c r="ON144" s="29"/>
      <c r="OO144" s="29"/>
      <c r="OP144" s="29"/>
      <c r="OQ144" s="29"/>
      <c r="OR144" s="29"/>
      <c r="OS144" s="29"/>
      <c r="OT144" s="29"/>
      <c r="OU144" s="29"/>
      <c r="OV144" s="29"/>
      <c r="OW144" s="29"/>
      <c r="OX144" s="29"/>
      <c r="OY144" s="29"/>
      <c r="OZ144" s="29"/>
      <c r="PA144" s="29"/>
      <c r="PB144" s="29"/>
      <c r="PC144" s="29"/>
      <c r="PD144" s="29"/>
      <c r="PE144" s="29"/>
      <c r="PF144" s="29"/>
      <c r="PG144" s="29"/>
      <c r="PH144" s="29"/>
      <c r="PI144" s="29"/>
      <c r="PJ144" s="29"/>
      <c r="PK144" s="29"/>
      <c r="PL144" s="29"/>
      <c r="PM144" s="29"/>
      <c r="PN144" s="29"/>
      <c r="PO144" s="29"/>
      <c r="PP144" s="29"/>
      <c r="PQ144" s="29"/>
      <c r="PR144" s="29"/>
      <c r="PS144" s="29"/>
      <c r="PT144" s="29"/>
      <c r="PU144" s="29"/>
      <c r="PV144" s="29"/>
      <c r="PW144" s="29"/>
      <c r="PX144" s="29"/>
      <c r="PY144" s="29"/>
      <c r="PZ144" s="29"/>
      <c r="QA144" s="29"/>
      <c r="QB144" s="29"/>
      <c r="QC144" s="29"/>
      <c r="QD144" s="29"/>
      <c r="QE144" s="29"/>
      <c r="QF144" s="29"/>
      <c r="QG144" s="29"/>
      <c r="QH144" s="29"/>
      <c r="QI144" s="29"/>
      <c r="QJ144" s="29"/>
      <c r="QK144" s="29"/>
      <c r="QL144" s="29"/>
      <c r="QM144" s="29"/>
      <c r="QN144" s="29"/>
      <c r="QO144" s="29"/>
      <c r="QP144" s="29"/>
      <c r="QQ144" s="29"/>
      <c r="QR144" s="29"/>
      <c r="QS144" s="29"/>
      <c r="QT144" s="29"/>
      <c r="QU144" s="29"/>
      <c r="QV144" s="29"/>
      <c r="QW144" s="29"/>
      <c r="QX144" s="29"/>
      <c r="QY144" s="29"/>
      <c r="QZ144" s="29"/>
      <c r="RA144" s="29"/>
      <c r="RB144" s="29"/>
      <c r="RC144" s="29"/>
      <c r="RD144" s="29"/>
      <c r="RE144" s="29"/>
      <c r="RF144" s="29"/>
      <c r="RG144" s="29"/>
      <c r="RH144" s="29"/>
      <c r="RI144" s="29"/>
      <c r="RJ144" s="29"/>
      <c r="RK144" s="29"/>
      <c r="RL144" s="29"/>
      <c r="RM144" s="29"/>
      <c r="RN144" s="29"/>
      <c r="RO144" s="29"/>
      <c r="RP144" s="29"/>
      <c r="RQ144" s="29"/>
      <c r="RR144" s="29"/>
      <c r="RS144" s="29"/>
      <c r="RT144" s="29"/>
      <c r="RU144" s="29"/>
      <c r="RV144" s="29"/>
      <c r="RW144" s="29"/>
      <c r="RX144" s="29"/>
      <c r="RY144" s="29"/>
      <c r="RZ144" s="29"/>
      <c r="SA144" s="29"/>
      <c r="SB144" s="29"/>
      <c r="SC144" s="29"/>
      <c r="SD144" s="29"/>
      <c r="SE144" s="29"/>
      <c r="SF144" s="29"/>
      <c r="SG144" s="29"/>
      <c r="SH144" s="29"/>
      <c r="SI144" s="29"/>
      <c r="SJ144" s="29"/>
      <c r="SK144" s="29"/>
      <c r="SL144" s="29"/>
      <c r="SM144" s="29"/>
      <c r="SN144" s="29"/>
      <c r="SO144" s="29"/>
      <c r="SP144" s="29"/>
      <c r="SQ144" s="29"/>
      <c r="SR144" s="29"/>
      <c r="SS144" s="29"/>
      <c r="ST144" s="29"/>
      <c r="SU144" s="29"/>
      <c r="SV144" s="29"/>
      <c r="SW144" s="29"/>
      <c r="SX144" s="29"/>
      <c r="SY144" s="29"/>
      <c r="SZ144" s="29"/>
      <c r="TA144" s="29"/>
      <c r="TB144" s="29"/>
      <c r="TC144" s="29"/>
      <c r="TD144" s="29"/>
      <c r="TE144" s="29"/>
      <c r="TF144" s="29"/>
      <c r="TG144" s="29"/>
      <c r="TH144" s="29"/>
      <c r="TI144" s="29"/>
      <c r="TJ144" s="29"/>
      <c r="TK144" s="29"/>
      <c r="TL144" s="29"/>
      <c r="TM144" s="29"/>
      <c r="TN144" s="29"/>
      <c r="TO144" s="29"/>
      <c r="TP144" s="29"/>
      <c r="TQ144" s="29"/>
      <c r="TR144" s="29"/>
      <c r="TS144" s="29"/>
      <c r="TT144" s="29"/>
      <c r="TU144" s="29"/>
      <c r="TV144" s="29"/>
      <c r="TW144" s="29"/>
      <c r="TX144" s="29"/>
      <c r="TY144" s="29"/>
      <c r="TZ144" s="29"/>
      <c r="UA144" s="29"/>
      <c r="UB144" s="29"/>
      <c r="UC144" s="29"/>
      <c r="UD144" s="29"/>
      <c r="UE144" s="29"/>
      <c r="UF144" s="29"/>
      <c r="UG144" s="29"/>
      <c r="UH144" s="29"/>
      <c r="UI144" s="29"/>
      <c r="UJ144" s="29"/>
      <c r="UK144" s="29"/>
      <c r="UL144" s="29"/>
      <c r="UM144" s="29"/>
      <c r="UN144" s="29"/>
      <c r="UO144" s="29"/>
      <c r="UP144" s="29"/>
      <c r="UQ144" s="29"/>
      <c r="UR144" s="29"/>
      <c r="US144" s="29"/>
      <c r="UT144" s="29"/>
      <c r="UU144" s="29"/>
      <c r="UV144" s="29"/>
      <c r="UW144" s="29"/>
      <c r="UX144" s="29"/>
      <c r="UY144" s="29"/>
      <c r="UZ144" s="29"/>
      <c r="VA144" s="29"/>
      <c r="VB144" s="29"/>
      <c r="VC144" s="29"/>
      <c r="VD144" s="29"/>
      <c r="VE144" s="29"/>
      <c r="VF144" s="29"/>
      <c r="VG144" s="29"/>
      <c r="VH144" s="29"/>
      <c r="VI144" s="29"/>
      <c r="VJ144" s="29"/>
      <c r="VK144" s="29"/>
      <c r="VL144" s="29"/>
      <c r="VM144" s="29"/>
      <c r="VN144" s="29"/>
      <c r="VO144" s="29"/>
      <c r="VP144" s="29"/>
      <c r="VQ144" s="29"/>
      <c r="VR144" s="29"/>
      <c r="VS144" s="29"/>
      <c r="VT144" s="29"/>
      <c r="VU144" s="29"/>
      <c r="VV144" s="29"/>
      <c r="VW144" s="29"/>
      <c r="VX144" s="29"/>
      <c r="VY144" s="29"/>
      <c r="VZ144" s="29"/>
      <c r="WA144" s="29"/>
      <c r="WB144" s="29"/>
      <c r="WC144" s="29"/>
      <c r="WD144" s="29"/>
      <c r="WE144" s="29"/>
      <c r="WF144" s="29"/>
      <c r="WG144" s="29"/>
      <c r="WH144" s="29"/>
      <c r="WI144" s="29"/>
      <c r="WJ144" s="29"/>
      <c r="WK144" s="29"/>
      <c r="WL144" s="29"/>
      <c r="WM144" s="29"/>
      <c r="WN144" s="29"/>
      <c r="WO144" s="29"/>
      <c r="WP144" s="29"/>
      <c r="WQ144" s="29"/>
      <c r="WR144" s="29"/>
      <c r="WS144" s="29"/>
      <c r="WT144" s="29"/>
      <c r="WU144" s="29"/>
      <c r="WV144" s="29"/>
      <c r="WW144" s="29"/>
      <c r="WX144" s="29"/>
      <c r="WY144" s="29"/>
      <c r="WZ144" s="29"/>
      <c r="XA144" s="29"/>
      <c r="XB144" s="29"/>
      <c r="XC144" s="29"/>
      <c r="XD144" s="29"/>
      <c r="XE144" s="29"/>
      <c r="XF144" s="29"/>
      <c r="XG144" s="29"/>
      <c r="XH144" s="29"/>
      <c r="XI144" s="29"/>
      <c r="XJ144" s="29"/>
      <c r="XK144" s="29"/>
      <c r="XL144" s="29"/>
      <c r="XM144" s="29"/>
      <c r="XN144" s="29"/>
      <c r="XO144" s="29"/>
      <c r="XP144" s="29"/>
      <c r="XQ144" s="29"/>
      <c r="XR144" s="29"/>
      <c r="XS144" s="29"/>
      <c r="XT144" s="29"/>
      <c r="XU144" s="29"/>
      <c r="XV144" s="29"/>
      <c r="XW144" s="29"/>
      <c r="XX144" s="29"/>
      <c r="XY144" s="29"/>
      <c r="XZ144" s="29"/>
      <c r="YA144" s="29"/>
      <c r="YB144" s="29"/>
      <c r="YC144" s="29"/>
      <c r="YD144" s="29"/>
      <c r="YE144" s="29"/>
      <c r="YF144" s="29"/>
      <c r="YG144" s="29"/>
      <c r="YH144" s="29"/>
      <c r="YI144" s="29"/>
      <c r="YJ144" s="29"/>
      <c r="YK144" s="29"/>
      <c r="YL144" s="29"/>
      <c r="YM144" s="29"/>
      <c r="YN144" s="29"/>
      <c r="YO144" s="29"/>
      <c r="YP144" s="29"/>
      <c r="YQ144" s="29"/>
      <c r="YR144" s="29"/>
      <c r="YS144" s="29"/>
      <c r="YT144" s="29"/>
      <c r="YU144" s="29"/>
      <c r="YV144" s="29"/>
      <c r="YW144" s="29"/>
      <c r="YX144" s="29"/>
      <c r="YY144" s="29"/>
      <c r="YZ144" s="29"/>
      <c r="ZA144" s="29"/>
      <c r="ZB144" s="29"/>
      <c r="ZC144" s="29"/>
      <c r="ZD144" s="29"/>
      <c r="ZE144" s="29"/>
      <c r="ZF144" s="29"/>
      <c r="ZG144" s="29"/>
      <c r="ZH144" s="29"/>
      <c r="ZI144" s="29"/>
      <c r="ZJ144" s="29"/>
      <c r="ZK144" s="29"/>
      <c r="ZL144" s="29"/>
      <c r="ZM144" s="29"/>
      <c r="ZN144" s="29"/>
      <c r="ZO144" s="29"/>
      <c r="ZP144" s="29"/>
      <c r="ZQ144" s="29"/>
      <c r="ZR144" s="29"/>
      <c r="ZS144" s="29"/>
      <c r="ZT144" s="29"/>
      <c r="ZU144" s="29"/>
      <c r="ZV144" s="29"/>
      <c r="ZW144" s="29"/>
      <c r="ZX144" s="29"/>
      <c r="ZY144" s="29"/>
      <c r="ZZ144" s="29"/>
      <c r="AAA144" s="29"/>
      <c r="AAB144" s="29"/>
      <c r="AAC144" s="29"/>
      <c r="AAD144" s="29"/>
      <c r="AAE144" s="29"/>
      <c r="AAF144" s="29"/>
      <c r="AAG144" s="29"/>
      <c r="AAH144" s="29"/>
      <c r="AAI144" s="29"/>
      <c r="AAJ144" s="29"/>
      <c r="AAK144" s="29"/>
      <c r="AAL144" s="29"/>
      <c r="AAM144" s="29"/>
      <c r="AAN144" s="29"/>
      <c r="AAO144" s="29"/>
      <c r="AAP144" s="29"/>
      <c r="AAQ144" s="29"/>
      <c r="AAR144" s="29"/>
      <c r="AAS144" s="29"/>
      <c r="AAT144" s="29"/>
      <c r="AAU144" s="29"/>
      <c r="AAV144" s="29"/>
      <c r="AAW144" s="29"/>
      <c r="AAX144" s="29"/>
      <c r="AAY144" s="29"/>
      <c r="AAZ144" s="29"/>
      <c r="ABA144" s="29"/>
      <c r="ABB144" s="29"/>
      <c r="ABC144" s="29"/>
      <c r="ABD144" s="29"/>
      <c r="ABE144" s="29"/>
      <c r="ABF144" s="29"/>
      <c r="ABG144" s="29"/>
      <c r="ABH144" s="29"/>
      <c r="ABI144" s="29"/>
      <c r="ABJ144" s="29"/>
      <c r="ABK144" s="29"/>
      <c r="ABL144" s="29"/>
      <c r="ABM144" s="29"/>
      <c r="ABN144" s="29"/>
      <c r="ABO144" s="29"/>
      <c r="ABP144" s="29"/>
      <c r="ABQ144" s="29"/>
      <c r="ABR144" s="29"/>
      <c r="ABS144" s="29"/>
      <c r="ABT144" s="29"/>
      <c r="ABU144" s="29"/>
      <c r="ABV144" s="29"/>
      <c r="ABW144" s="29"/>
      <c r="ABX144" s="29"/>
      <c r="ABY144" s="29"/>
      <c r="ABZ144" s="29"/>
      <c r="ACA144" s="29"/>
      <c r="ACB144" s="29"/>
      <c r="ACC144" s="29"/>
      <c r="ACD144" s="29"/>
      <c r="ACE144" s="29"/>
      <c r="ACF144" s="29"/>
      <c r="ACG144" s="29"/>
      <c r="ACH144" s="29"/>
      <c r="ACI144" s="29"/>
      <c r="ACJ144" s="29"/>
      <c r="ACK144" s="29"/>
      <c r="ACL144" s="29"/>
      <c r="ACM144" s="29"/>
      <c r="ACN144" s="29"/>
      <c r="ACO144" s="29"/>
      <c r="ACP144" s="29"/>
      <c r="ACQ144" s="29"/>
      <c r="ACR144" s="29"/>
      <c r="ACS144" s="29"/>
      <c r="ACT144" s="29"/>
      <c r="ACU144" s="29"/>
      <c r="ACV144" s="29"/>
      <c r="ACW144" s="29"/>
      <c r="ACX144" s="29"/>
      <c r="ACY144" s="29"/>
      <c r="ACZ144" s="29"/>
      <c r="ADA144" s="29"/>
      <c r="ADB144" s="29"/>
      <c r="ADC144" s="29"/>
      <c r="ADD144" s="29"/>
      <c r="ADE144" s="29"/>
      <c r="ADF144" s="29"/>
      <c r="ADG144" s="29"/>
      <c r="ADH144" s="29"/>
      <c r="ADI144" s="29"/>
      <c r="ADJ144" s="29"/>
      <c r="ADK144" s="29"/>
      <c r="ADL144" s="29"/>
      <c r="ADM144" s="29"/>
      <c r="ADN144" s="29"/>
      <c r="ADO144" s="29"/>
      <c r="ADP144" s="29"/>
      <c r="ADQ144" s="29"/>
      <c r="ADR144" s="29"/>
      <c r="ADS144" s="29"/>
      <c r="ADT144" s="29"/>
      <c r="ADU144" s="29"/>
      <c r="ADV144" s="29"/>
      <c r="ADW144" s="29"/>
      <c r="ADX144" s="29"/>
      <c r="ADY144" s="29"/>
      <c r="ADZ144" s="29"/>
      <c r="AEA144" s="29"/>
      <c r="AEB144" s="29"/>
      <c r="AEC144" s="29"/>
      <c r="AED144" s="29"/>
      <c r="AEE144" s="29"/>
      <c r="AEF144" s="29"/>
      <c r="AEG144" s="29"/>
      <c r="AEH144" s="29"/>
      <c r="AEI144" s="29"/>
      <c r="AEJ144" s="29"/>
      <c r="AEK144" s="29"/>
      <c r="AEL144" s="29"/>
      <c r="AEM144" s="29"/>
      <c r="AEN144" s="29"/>
      <c r="AEO144" s="29"/>
      <c r="AEP144" s="29"/>
      <c r="AEQ144" s="29"/>
      <c r="AER144" s="29"/>
      <c r="AES144" s="29"/>
      <c r="AET144" s="29"/>
      <c r="AEU144" s="29"/>
      <c r="AEV144" s="29"/>
      <c r="AEW144" s="29"/>
      <c r="AEX144" s="29"/>
      <c r="AEY144" s="29"/>
      <c r="AEZ144" s="29"/>
      <c r="AFA144" s="29"/>
      <c r="AFB144" s="29"/>
      <c r="AFC144" s="29"/>
      <c r="AFD144" s="29"/>
      <c r="AFE144" s="29"/>
      <c r="AFF144" s="29"/>
      <c r="AFG144" s="29"/>
      <c r="AFH144" s="29"/>
      <c r="AFI144" s="29"/>
      <c r="AFJ144" s="29"/>
      <c r="AFK144" s="29"/>
      <c r="AFL144" s="29"/>
      <c r="AFM144" s="29"/>
      <c r="AFN144" s="29"/>
      <c r="AFO144" s="29"/>
      <c r="AFP144" s="29"/>
      <c r="AFQ144" s="29"/>
      <c r="AFR144" s="29"/>
      <c r="AFS144" s="29"/>
      <c r="AFT144" s="29"/>
      <c r="AFU144" s="29"/>
      <c r="AFV144" s="29"/>
      <c r="AFW144" s="29"/>
      <c r="AFX144" s="29"/>
      <c r="AFY144" s="29"/>
      <c r="AFZ144" s="29"/>
      <c r="AGA144" s="29"/>
      <c r="AGB144" s="29"/>
      <c r="AGC144" s="29"/>
      <c r="AGD144" s="29"/>
      <c r="AGE144" s="29"/>
      <c r="AGF144" s="29"/>
      <c r="AGG144" s="29"/>
      <c r="AGH144" s="29"/>
      <c r="AGI144" s="29"/>
      <c r="AGJ144" s="29"/>
      <c r="AGK144" s="29"/>
      <c r="AGL144" s="29"/>
      <c r="AGM144" s="29"/>
      <c r="AGN144" s="29"/>
      <c r="AGO144" s="29"/>
      <c r="AGP144" s="29"/>
      <c r="AGQ144" s="29"/>
      <c r="AGR144" s="29"/>
      <c r="AGS144" s="29"/>
      <c r="AGT144" s="29"/>
      <c r="AGU144" s="29"/>
      <c r="AGV144" s="29"/>
      <c r="AGW144" s="29"/>
      <c r="AGX144" s="29"/>
      <c r="AGY144" s="29"/>
      <c r="AGZ144" s="29"/>
      <c r="AHA144" s="29"/>
      <c r="AHB144" s="29"/>
      <c r="AHC144" s="29"/>
      <c r="AHD144" s="29"/>
      <c r="AHE144" s="29"/>
      <c r="AHF144" s="29"/>
      <c r="AHG144" s="29"/>
      <c r="AHH144" s="29"/>
      <c r="AHI144" s="29"/>
      <c r="AHJ144" s="29"/>
      <c r="AHK144" s="29"/>
      <c r="AHL144" s="29"/>
      <c r="AHM144" s="29"/>
      <c r="AHN144" s="29"/>
      <c r="AHO144" s="29"/>
      <c r="AHP144" s="29"/>
      <c r="AHQ144" s="29"/>
      <c r="AHR144" s="29"/>
      <c r="AHS144" s="29"/>
      <c r="AHT144" s="29"/>
      <c r="AHU144" s="29"/>
      <c r="AHV144" s="29"/>
      <c r="AHW144" s="29"/>
      <c r="AHX144" s="29"/>
      <c r="AHY144" s="29"/>
      <c r="AHZ144" s="29"/>
      <c r="AIA144" s="29"/>
      <c r="AIB144" s="29"/>
      <c r="AIC144" s="29"/>
      <c r="AID144" s="29"/>
      <c r="AIE144" s="29"/>
      <c r="AIF144" s="29"/>
      <c r="AIG144" s="29"/>
      <c r="AIH144" s="29"/>
      <c r="AII144" s="29"/>
      <c r="AIJ144" s="29"/>
      <c r="AIK144" s="29"/>
      <c r="AIL144" s="29"/>
      <c r="AIM144" s="29"/>
      <c r="AIN144" s="29"/>
      <c r="AIO144" s="29"/>
      <c r="AIP144" s="29"/>
      <c r="AIQ144" s="29"/>
      <c r="AIR144" s="29"/>
      <c r="AIS144" s="29"/>
      <c r="AIT144" s="29"/>
      <c r="AIU144" s="29"/>
      <c r="AIV144" s="29"/>
      <c r="AIW144" s="29"/>
      <c r="AIX144" s="29"/>
      <c r="AIY144" s="29"/>
      <c r="AIZ144" s="29"/>
      <c r="AJA144" s="29"/>
      <c r="AJB144" s="29"/>
      <c r="AJC144" s="29"/>
      <c r="AJD144" s="29"/>
      <c r="AJE144" s="29"/>
      <c r="AJF144" s="29"/>
      <c r="AJG144" s="29"/>
      <c r="AJH144" s="29"/>
      <c r="AJI144" s="29"/>
      <c r="AJJ144" s="29"/>
      <c r="AJK144" s="29"/>
      <c r="AJL144" s="29"/>
      <c r="AJM144" s="29"/>
      <c r="AJN144" s="29"/>
      <c r="AJO144" s="29"/>
      <c r="AJP144" s="29"/>
      <c r="AJQ144" s="29"/>
      <c r="AJR144" s="29"/>
      <c r="AJS144" s="29"/>
      <c r="AJT144" s="29"/>
      <c r="AJU144" s="29"/>
      <c r="AJV144" s="29"/>
      <c r="AJW144" s="29"/>
      <c r="AJX144" s="29"/>
      <c r="AJY144" s="29"/>
      <c r="AJZ144" s="29"/>
      <c r="AKA144" s="29"/>
      <c r="AKB144" s="29"/>
      <c r="AKC144" s="29"/>
      <c r="AKD144" s="29"/>
      <c r="AKE144" s="29"/>
      <c r="AKF144" s="29"/>
      <c r="AKG144" s="29"/>
      <c r="AKH144" s="29"/>
      <c r="AKI144" s="29"/>
      <c r="AKJ144" s="29"/>
      <c r="AKK144" s="29"/>
      <c r="AKL144" s="29"/>
      <c r="AKM144" s="29"/>
      <c r="AKN144" s="29"/>
      <c r="AKO144" s="29"/>
      <c r="AKP144" s="29"/>
      <c r="AKQ144" s="29"/>
      <c r="AKR144" s="29"/>
      <c r="AKS144" s="29"/>
      <c r="AKT144" s="29"/>
      <c r="AKU144" s="29"/>
      <c r="AKV144" s="29"/>
      <c r="AKW144" s="29"/>
      <c r="AKX144" s="29"/>
      <c r="AKY144" s="29"/>
      <c r="AKZ144" s="29"/>
      <c r="ALA144" s="29"/>
      <c r="ALB144" s="29"/>
      <c r="ALC144" s="29"/>
      <c r="ALD144" s="29"/>
      <c r="ALE144" s="29"/>
      <c r="ALF144" s="29"/>
      <c r="ALG144" s="29"/>
      <c r="ALH144" s="29"/>
      <c r="ALI144" s="29"/>
      <c r="ALJ144" s="29"/>
      <c r="ALK144" s="29"/>
      <c r="ALL144" s="29"/>
      <c r="ALM144" s="29"/>
      <c r="ALN144" s="29"/>
      <c r="ALO144" s="29"/>
      <c r="ALP144" s="29"/>
      <c r="ALQ144" s="29"/>
      <c r="ALR144" s="29"/>
      <c r="ALS144" s="29"/>
      <c r="ALT144" s="29"/>
      <c r="ALU144" s="29"/>
      <c r="ALV144" s="29"/>
      <c r="ALW144" s="29"/>
      <c r="ALX144" s="29"/>
      <c r="ALY144" s="29"/>
      <c r="ALZ144" s="29"/>
      <c r="AMA144" s="29"/>
      <c r="AMB144" s="29"/>
      <c r="AMC144" s="29"/>
      <c r="AMD144" s="29"/>
      <c r="AME144" s="29"/>
      <c r="AMF144" s="29"/>
      <c r="AMG144" s="29"/>
      <c r="AMH144" s="29"/>
      <c r="AMI144" s="29"/>
      <c r="AMJ144" s="29"/>
      <c r="AMK144" s="29"/>
    </row>
    <row r="145" spans="1:1025" s="30" customFormat="1" ht="15">
      <c r="A145" s="180"/>
      <c r="B145" s="181"/>
      <c r="C145" s="182"/>
      <c r="D145" s="182"/>
      <c r="E145" s="183"/>
      <c r="F145" s="174"/>
      <c r="G145" s="175"/>
      <c r="I145" s="29"/>
      <c r="J145" s="12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29"/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29"/>
      <c r="FU145" s="29"/>
      <c r="FV145" s="29"/>
      <c r="FW145" s="29"/>
      <c r="FX145" s="29"/>
      <c r="FY145" s="29"/>
      <c r="FZ145" s="29"/>
      <c r="GA145" s="29"/>
      <c r="GB145" s="29"/>
      <c r="GC145" s="29"/>
      <c r="GD145" s="29"/>
      <c r="GE145" s="29"/>
      <c r="GF145" s="29"/>
      <c r="GG145" s="29"/>
      <c r="GH145" s="29"/>
      <c r="GI145" s="29"/>
      <c r="GJ145" s="29"/>
      <c r="GK145" s="29"/>
      <c r="GL145" s="29"/>
      <c r="GM145" s="29"/>
      <c r="GN145" s="29"/>
      <c r="GO145" s="29"/>
      <c r="GP145" s="29"/>
      <c r="GQ145" s="29"/>
      <c r="GR145" s="29"/>
      <c r="GS145" s="29"/>
      <c r="GT145" s="29"/>
      <c r="GU145" s="29"/>
      <c r="GV145" s="29"/>
      <c r="GW145" s="29"/>
      <c r="GX145" s="29"/>
      <c r="GY145" s="29"/>
      <c r="GZ145" s="29"/>
      <c r="HA145" s="29"/>
      <c r="HB145" s="29"/>
      <c r="HC145" s="29"/>
      <c r="HD145" s="29"/>
      <c r="HE145" s="29"/>
      <c r="HF145" s="29"/>
      <c r="HG145" s="29"/>
      <c r="HH145" s="29"/>
      <c r="HI145" s="29"/>
      <c r="HJ145" s="29"/>
      <c r="HK145" s="29"/>
      <c r="HL145" s="29"/>
      <c r="HM145" s="29"/>
      <c r="HN145" s="29"/>
      <c r="HO145" s="29"/>
      <c r="HP145" s="29"/>
      <c r="HQ145" s="29"/>
      <c r="HR145" s="29"/>
      <c r="HS145" s="29"/>
      <c r="HT145" s="29"/>
      <c r="HU145" s="29"/>
      <c r="HV145" s="29"/>
      <c r="HW145" s="29"/>
      <c r="HX145" s="29"/>
      <c r="HY145" s="29"/>
      <c r="HZ145" s="29"/>
      <c r="IA145" s="29"/>
      <c r="IB145" s="29"/>
      <c r="IC145" s="29"/>
      <c r="ID145" s="29"/>
      <c r="IE145" s="29"/>
      <c r="IF145" s="29"/>
      <c r="IG145" s="29"/>
      <c r="IH145" s="29"/>
      <c r="II145" s="29"/>
      <c r="IJ145" s="29"/>
      <c r="IK145" s="29"/>
      <c r="IL145" s="29"/>
      <c r="IM145" s="29"/>
      <c r="IN145" s="29"/>
      <c r="IO145" s="29"/>
      <c r="IP145" s="29"/>
      <c r="IQ145" s="29"/>
      <c r="IR145" s="29"/>
      <c r="IS145" s="29"/>
      <c r="IT145" s="29"/>
      <c r="IU145" s="29"/>
      <c r="IV145" s="29"/>
      <c r="IW145" s="29"/>
      <c r="IX145" s="29"/>
      <c r="IY145" s="29"/>
      <c r="IZ145" s="29"/>
      <c r="JA145" s="29"/>
      <c r="JB145" s="29"/>
      <c r="JC145" s="29"/>
      <c r="JD145" s="29"/>
      <c r="JE145" s="29"/>
      <c r="JF145" s="29"/>
      <c r="JG145" s="29"/>
      <c r="JH145" s="29"/>
      <c r="JI145" s="29"/>
      <c r="JJ145" s="29"/>
      <c r="JK145" s="29"/>
      <c r="JL145" s="29"/>
      <c r="JM145" s="29"/>
      <c r="JN145" s="29"/>
      <c r="JO145" s="29"/>
      <c r="JP145" s="29"/>
      <c r="JQ145" s="29"/>
      <c r="JR145" s="29"/>
      <c r="JS145" s="29"/>
      <c r="JT145" s="29"/>
      <c r="JU145" s="29"/>
      <c r="JV145" s="29"/>
      <c r="JW145" s="29"/>
      <c r="JX145" s="29"/>
      <c r="JY145" s="29"/>
      <c r="JZ145" s="29"/>
      <c r="KA145" s="29"/>
      <c r="KB145" s="29"/>
      <c r="KC145" s="29"/>
      <c r="KD145" s="29"/>
      <c r="KE145" s="29"/>
      <c r="KF145" s="29"/>
      <c r="KG145" s="29"/>
      <c r="KH145" s="29"/>
      <c r="KI145" s="29"/>
      <c r="KJ145" s="29"/>
      <c r="KK145" s="29"/>
      <c r="KL145" s="29"/>
      <c r="KM145" s="29"/>
      <c r="KN145" s="29"/>
      <c r="KO145" s="29"/>
      <c r="KP145" s="29"/>
      <c r="KQ145" s="29"/>
      <c r="KR145" s="29"/>
      <c r="KS145" s="29"/>
      <c r="KT145" s="29"/>
      <c r="KU145" s="29"/>
      <c r="KV145" s="29"/>
      <c r="KW145" s="29"/>
      <c r="KX145" s="29"/>
      <c r="KY145" s="29"/>
      <c r="KZ145" s="29"/>
      <c r="LA145" s="29"/>
      <c r="LB145" s="29"/>
      <c r="LC145" s="29"/>
      <c r="LD145" s="29"/>
      <c r="LE145" s="29"/>
      <c r="LF145" s="29"/>
      <c r="LG145" s="29"/>
      <c r="LH145" s="29"/>
      <c r="LI145" s="29"/>
      <c r="LJ145" s="29"/>
      <c r="LK145" s="29"/>
      <c r="LL145" s="29"/>
      <c r="LM145" s="29"/>
      <c r="LN145" s="29"/>
      <c r="LO145" s="29"/>
      <c r="LP145" s="29"/>
      <c r="LQ145" s="29"/>
      <c r="LR145" s="29"/>
      <c r="LS145" s="29"/>
      <c r="LT145" s="29"/>
      <c r="LU145" s="29"/>
      <c r="LV145" s="29"/>
      <c r="LW145" s="29"/>
      <c r="LX145" s="29"/>
      <c r="LY145" s="29"/>
      <c r="LZ145" s="29"/>
      <c r="MA145" s="29"/>
      <c r="MB145" s="29"/>
      <c r="MC145" s="29"/>
      <c r="MD145" s="29"/>
      <c r="ME145" s="29"/>
      <c r="MF145" s="29"/>
      <c r="MG145" s="29"/>
      <c r="MH145" s="29"/>
      <c r="MI145" s="29"/>
      <c r="MJ145" s="29"/>
      <c r="MK145" s="29"/>
      <c r="ML145" s="29"/>
      <c r="MM145" s="29"/>
      <c r="MN145" s="29"/>
      <c r="MO145" s="29"/>
      <c r="MP145" s="29"/>
      <c r="MQ145" s="29"/>
      <c r="MR145" s="29"/>
      <c r="MS145" s="29"/>
      <c r="MT145" s="29"/>
      <c r="MU145" s="29"/>
      <c r="MV145" s="29"/>
      <c r="MW145" s="29"/>
      <c r="MX145" s="29"/>
      <c r="MY145" s="29"/>
      <c r="MZ145" s="29"/>
      <c r="NA145" s="29"/>
      <c r="NB145" s="29"/>
      <c r="NC145" s="29"/>
      <c r="ND145" s="29"/>
      <c r="NE145" s="29"/>
      <c r="NF145" s="29"/>
      <c r="NG145" s="29"/>
      <c r="NH145" s="29"/>
      <c r="NI145" s="29"/>
      <c r="NJ145" s="29"/>
      <c r="NK145" s="29"/>
      <c r="NL145" s="29"/>
      <c r="NM145" s="29"/>
      <c r="NN145" s="29"/>
      <c r="NO145" s="29"/>
      <c r="NP145" s="29"/>
      <c r="NQ145" s="29"/>
      <c r="NR145" s="29"/>
      <c r="NS145" s="29"/>
      <c r="NT145" s="29"/>
      <c r="NU145" s="29"/>
      <c r="NV145" s="29"/>
      <c r="NW145" s="29"/>
      <c r="NX145" s="29"/>
      <c r="NY145" s="29"/>
      <c r="NZ145" s="29"/>
      <c r="OA145" s="29"/>
      <c r="OB145" s="29"/>
      <c r="OC145" s="29"/>
      <c r="OD145" s="29"/>
      <c r="OE145" s="29"/>
      <c r="OF145" s="29"/>
      <c r="OG145" s="29"/>
      <c r="OH145" s="29"/>
      <c r="OI145" s="29"/>
      <c r="OJ145" s="29"/>
      <c r="OK145" s="29"/>
      <c r="OL145" s="29"/>
      <c r="OM145" s="29"/>
      <c r="ON145" s="29"/>
      <c r="OO145" s="29"/>
      <c r="OP145" s="29"/>
      <c r="OQ145" s="29"/>
      <c r="OR145" s="29"/>
      <c r="OS145" s="29"/>
      <c r="OT145" s="29"/>
      <c r="OU145" s="29"/>
      <c r="OV145" s="29"/>
      <c r="OW145" s="29"/>
      <c r="OX145" s="29"/>
      <c r="OY145" s="29"/>
      <c r="OZ145" s="29"/>
      <c r="PA145" s="29"/>
      <c r="PB145" s="29"/>
      <c r="PC145" s="29"/>
      <c r="PD145" s="29"/>
      <c r="PE145" s="29"/>
      <c r="PF145" s="29"/>
      <c r="PG145" s="29"/>
      <c r="PH145" s="29"/>
      <c r="PI145" s="29"/>
      <c r="PJ145" s="29"/>
      <c r="PK145" s="29"/>
      <c r="PL145" s="29"/>
      <c r="PM145" s="29"/>
      <c r="PN145" s="29"/>
      <c r="PO145" s="29"/>
      <c r="PP145" s="29"/>
      <c r="PQ145" s="29"/>
      <c r="PR145" s="29"/>
      <c r="PS145" s="29"/>
      <c r="PT145" s="29"/>
      <c r="PU145" s="29"/>
      <c r="PV145" s="29"/>
      <c r="PW145" s="29"/>
      <c r="PX145" s="29"/>
      <c r="PY145" s="29"/>
      <c r="PZ145" s="29"/>
      <c r="QA145" s="29"/>
      <c r="QB145" s="29"/>
      <c r="QC145" s="29"/>
      <c r="QD145" s="29"/>
      <c r="QE145" s="29"/>
      <c r="QF145" s="29"/>
      <c r="QG145" s="29"/>
      <c r="QH145" s="29"/>
      <c r="QI145" s="29"/>
      <c r="QJ145" s="29"/>
      <c r="QK145" s="29"/>
      <c r="QL145" s="29"/>
      <c r="QM145" s="29"/>
      <c r="QN145" s="29"/>
      <c r="QO145" s="29"/>
      <c r="QP145" s="29"/>
      <c r="QQ145" s="29"/>
      <c r="QR145" s="29"/>
      <c r="QS145" s="29"/>
      <c r="QT145" s="29"/>
      <c r="QU145" s="29"/>
      <c r="QV145" s="29"/>
      <c r="QW145" s="29"/>
      <c r="QX145" s="29"/>
      <c r="QY145" s="29"/>
      <c r="QZ145" s="29"/>
      <c r="RA145" s="29"/>
      <c r="RB145" s="29"/>
      <c r="RC145" s="29"/>
      <c r="RD145" s="29"/>
      <c r="RE145" s="29"/>
      <c r="RF145" s="29"/>
      <c r="RG145" s="29"/>
      <c r="RH145" s="29"/>
      <c r="RI145" s="29"/>
      <c r="RJ145" s="29"/>
      <c r="RK145" s="29"/>
      <c r="RL145" s="29"/>
      <c r="RM145" s="29"/>
      <c r="RN145" s="29"/>
      <c r="RO145" s="29"/>
      <c r="RP145" s="29"/>
      <c r="RQ145" s="29"/>
      <c r="RR145" s="29"/>
      <c r="RS145" s="29"/>
      <c r="RT145" s="29"/>
      <c r="RU145" s="29"/>
      <c r="RV145" s="29"/>
      <c r="RW145" s="29"/>
      <c r="RX145" s="29"/>
      <c r="RY145" s="29"/>
      <c r="RZ145" s="29"/>
      <c r="SA145" s="29"/>
      <c r="SB145" s="29"/>
      <c r="SC145" s="29"/>
      <c r="SD145" s="29"/>
      <c r="SE145" s="29"/>
      <c r="SF145" s="29"/>
      <c r="SG145" s="29"/>
      <c r="SH145" s="29"/>
      <c r="SI145" s="29"/>
      <c r="SJ145" s="29"/>
      <c r="SK145" s="29"/>
      <c r="SL145" s="29"/>
      <c r="SM145" s="29"/>
      <c r="SN145" s="29"/>
      <c r="SO145" s="29"/>
      <c r="SP145" s="29"/>
      <c r="SQ145" s="29"/>
      <c r="SR145" s="29"/>
      <c r="SS145" s="29"/>
      <c r="ST145" s="29"/>
      <c r="SU145" s="29"/>
      <c r="SV145" s="29"/>
      <c r="SW145" s="29"/>
      <c r="SX145" s="29"/>
      <c r="SY145" s="29"/>
      <c r="SZ145" s="29"/>
      <c r="TA145" s="29"/>
      <c r="TB145" s="29"/>
      <c r="TC145" s="29"/>
      <c r="TD145" s="29"/>
      <c r="TE145" s="29"/>
      <c r="TF145" s="29"/>
      <c r="TG145" s="29"/>
      <c r="TH145" s="29"/>
      <c r="TI145" s="29"/>
      <c r="TJ145" s="29"/>
      <c r="TK145" s="29"/>
      <c r="TL145" s="29"/>
      <c r="TM145" s="29"/>
      <c r="TN145" s="29"/>
      <c r="TO145" s="29"/>
      <c r="TP145" s="29"/>
      <c r="TQ145" s="29"/>
      <c r="TR145" s="29"/>
      <c r="TS145" s="29"/>
      <c r="TT145" s="29"/>
      <c r="TU145" s="29"/>
      <c r="TV145" s="29"/>
      <c r="TW145" s="29"/>
      <c r="TX145" s="29"/>
      <c r="TY145" s="29"/>
      <c r="TZ145" s="29"/>
      <c r="UA145" s="29"/>
      <c r="UB145" s="29"/>
      <c r="UC145" s="29"/>
      <c r="UD145" s="29"/>
      <c r="UE145" s="29"/>
      <c r="UF145" s="29"/>
      <c r="UG145" s="29"/>
      <c r="UH145" s="29"/>
      <c r="UI145" s="29"/>
      <c r="UJ145" s="29"/>
      <c r="UK145" s="29"/>
      <c r="UL145" s="29"/>
      <c r="UM145" s="29"/>
      <c r="UN145" s="29"/>
      <c r="UO145" s="29"/>
      <c r="UP145" s="29"/>
      <c r="UQ145" s="29"/>
      <c r="UR145" s="29"/>
      <c r="US145" s="29"/>
      <c r="UT145" s="29"/>
      <c r="UU145" s="29"/>
      <c r="UV145" s="29"/>
      <c r="UW145" s="29"/>
      <c r="UX145" s="29"/>
      <c r="UY145" s="29"/>
      <c r="UZ145" s="29"/>
      <c r="VA145" s="29"/>
      <c r="VB145" s="29"/>
      <c r="VC145" s="29"/>
      <c r="VD145" s="29"/>
      <c r="VE145" s="29"/>
      <c r="VF145" s="29"/>
      <c r="VG145" s="29"/>
      <c r="VH145" s="29"/>
      <c r="VI145" s="29"/>
      <c r="VJ145" s="29"/>
      <c r="VK145" s="29"/>
      <c r="VL145" s="29"/>
      <c r="VM145" s="29"/>
      <c r="VN145" s="29"/>
      <c r="VO145" s="29"/>
      <c r="VP145" s="29"/>
      <c r="VQ145" s="29"/>
      <c r="VR145" s="29"/>
      <c r="VS145" s="29"/>
      <c r="VT145" s="29"/>
      <c r="VU145" s="29"/>
      <c r="VV145" s="29"/>
      <c r="VW145" s="29"/>
      <c r="VX145" s="29"/>
      <c r="VY145" s="29"/>
      <c r="VZ145" s="29"/>
      <c r="WA145" s="29"/>
      <c r="WB145" s="29"/>
      <c r="WC145" s="29"/>
      <c r="WD145" s="29"/>
      <c r="WE145" s="29"/>
      <c r="WF145" s="29"/>
      <c r="WG145" s="29"/>
      <c r="WH145" s="29"/>
      <c r="WI145" s="29"/>
      <c r="WJ145" s="29"/>
      <c r="WK145" s="29"/>
      <c r="WL145" s="29"/>
      <c r="WM145" s="29"/>
      <c r="WN145" s="29"/>
      <c r="WO145" s="29"/>
      <c r="WP145" s="29"/>
      <c r="WQ145" s="29"/>
      <c r="WR145" s="29"/>
      <c r="WS145" s="29"/>
      <c r="WT145" s="29"/>
      <c r="WU145" s="29"/>
      <c r="WV145" s="29"/>
      <c r="WW145" s="29"/>
      <c r="WX145" s="29"/>
      <c r="WY145" s="29"/>
      <c r="WZ145" s="29"/>
      <c r="XA145" s="29"/>
      <c r="XB145" s="29"/>
      <c r="XC145" s="29"/>
      <c r="XD145" s="29"/>
      <c r="XE145" s="29"/>
      <c r="XF145" s="29"/>
      <c r="XG145" s="29"/>
      <c r="XH145" s="29"/>
      <c r="XI145" s="29"/>
      <c r="XJ145" s="29"/>
      <c r="XK145" s="29"/>
      <c r="XL145" s="29"/>
      <c r="XM145" s="29"/>
      <c r="XN145" s="29"/>
      <c r="XO145" s="29"/>
      <c r="XP145" s="29"/>
      <c r="XQ145" s="29"/>
      <c r="XR145" s="29"/>
      <c r="XS145" s="29"/>
      <c r="XT145" s="29"/>
      <c r="XU145" s="29"/>
      <c r="XV145" s="29"/>
      <c r="XW145" s="29"/>
      <c r="XX145" s="29"/>
      <c r="XY145" s="29"/>
      <c r="XZ145" s="29"/>
      <c r="YA145" s="29"/>
      <c r="YB145" s="29"/>
      <c r="YC145" s="29"/>
      <c r="YD145" s="29"/>
      <c r="YE145" s="29"/>
      <c r="YF145" s="29"/>
      <c r="YG145" s="29"/>
      <c r="YH145" s="29"/>
      <c r="YI145" s="29"/>
      <c r="YJ145" s="29"/>
      <c r="YK145" s="29"/>
      <c r="YL145" s="29"/>
      <c r="YM145" s="29"/>
      <c r="YN145" s="29"/>
      <c r="YO145" s="29"/>
      <c r="YP145" s="29"/>
      <c r="YQ145" s="29"/>
      <c r="YR145" s="29"/>
      <c r="YS145" s="29"/>
      <c r="YT145" s="29"/>
      <c r="YU145" s="29"/>
      <c r="YV145" s="29"/>
      <c r="YW145" s="29"/>
      <c r="YX145" s="29"/>
      <c r="YY145" s="29"/>
      <c r="YZ145" s="29"/>
      <c r="ZA145" s="29"/>
      <c r="ZB145" s="29"/>
      <c r="ZC145" s="29"/>
      <c r="ZD145" s="29"/>
      <c r="ZE145" s="29"/>
      <c r="ZF145" s="29"/>
      <c r="ZG145" s="29"/>
      <c r="ZH145" s="29"/>
      <c r="ZI145" s="29"/>
      <c r="ZJ145" s="29"/>
      <c r="ZK145" s="29"/>
      <c r="ZL145" s="29"/>
      <c r="ZM145" s="29"/>
      <c r="ZN145" s="29"/>
      <c r="ZO145" s="29"/>
      <c r="ZP145" s="29"/>
      <c r="ZQ145" s="29"/>
      <c r="ZR145" s="29"/>
      <c r="ZS145" s="29"/>
      <c r="ZT145" s="29"/>
      <c r="ZU145" s="29"/>
      <c r="ZV145" s="29"/>
      <c r="ZW145" s="29"/>
      <c r="ZX145" s="29"/>
      <c r="ZY145" s="29"/>
      <c r="ZZ145" s="29"/>
      <c r="AAA145" s="29"/>
      <c r="AAB145" s="29"/>
      <c r="AAC145" s="29"/>
      <c r="AAD145" s="29"/>
      <c r="AAE145" s="29"/>
      <c r="AAF145" s="29"/>
      <c r="AAG145" s="29"/>
      <c r="AAH145" s="29"/>
      <c r="AAI145" s="29"/>
      <c r="AAJ145" s="29"/>
      <c r="AAK145" s="29"/>
      <c r="AAL145" s="29"/>
      <c r="AAM145" s="29"/>
      <c r="AAN145" s="29"/>
      <c r="AAO145" s="29"/>
      <c r="AAP145" s="29"/>
      <c r="AAQ145" s="29"/>
      <c r="AAR145" s="29"/>
      <c r="AAS145" s="29"/>
      <c r="AAT145" s="29"/>
      <c r="AAU145" s="29"/>
      <c r="AAV145" s="29"/>
      <c r="AAW145" s="29"/>
      <c r="AAX145" s="29"/>
      <c r="AAY145" s="29"/>
      <c r="AAZ145" s="29"/>
      <c r="ABA145" s="29"/>
      <c r="ABB145" s="29"/>
      <c r="ABC145" s="29"/>
      <c r="ABD145" s="29"/>
      <c r="ABE145" s="29"/>
      <c r="ABF145" s="29"/>
      <c r="ABG145" s="29"/>
      <c r="ABH145" s="29"/>
      <c r="ABI145" s="29"/>
      <c r="ABJ145" s="29"/>
      <c r="ABK145" s="29"/>
      <c r="ABL145" s="29"/>
      <c r="ABM145" s="29"/>
      <c r="ABN145" s="29"/>
      <c r="ABO145" s="29"/>
      <c r="ABP145" s="29"/>
      <c r="ABQ145" s="29"/>
      <c r="ABR145" s="29"/>
      <c r="ABS145" s="29"/>
      <c r="ABT145" s="29"/>
      <c r="ABU145" s="29"/>
      <c r="ABV145" s="29"/>
      <c r="ABW145" s="29"/>
      <c r="ABX145" s="29"/>
      <c r="ABY145" s="29"/>
      <c r="ABZ145" s="29"/>
      <c r="ACA145" s="29"/>
      <c r="ACB145" s="29"/>
      <c r="ACC145" s="29"/>
      <c r="ACD145" s="29"/>
      <c r="ACE145" s="29"/>
      <c r="ACF145" s="29"/>
      <c r="ACG145" s="29"/>
      <c r="ACH145" s="29"/>
      <c r="ACI145" s="29"/>
      <c r="ACJ145" s="29"/>
      <c r="ACK145" s="29"/>
      <c r="ACL145" s="29"/>
      <c r="ACM145" s="29"/>
      <c r="ACN145" s="29"/>
      <c r="ACO145" s="29"/>
      <c r="ACP145" s="29"/>
      <c r="ACQ145" s="29"/>
      <c r="ACR145" s="29"/>
      <c r="ACS145" s="29"/>
      <c r="ACT145" s="29"/>
      <c r="ACU145" s="29"/>
      <c r="ACV145" s="29"/>
      <c r="ACW145" s="29"/>
      <c r="ACX145" s="29"/>
      <c r="ACY145" s="29"/>
      <c r="ACZ145" s="29"/>
      <c r="ADA145" s="29"/>
      <c r="ADB145" s="29"/>
      <c r="ADC145" s="29"/>
      <c r="ADD145" s="29"/>
      <c r="ADE145" s="29"/>
      <c r="ADF145" s="29"/>
      <c r="ADG145" s="29"/>
      <c r="ADH145" s="29"/>
      <c r="ADI145" s="29"/>
      <c r="ADJ145" s="29"/>
      <c r="ADK145" s="29"/>
      <c r="ADL145" s="29"/>
      <c r="ADM145" s="29"/>
      <c r="ADN145" s="29"/>
      <c r="ADO145" s="29"/>
      <c r="ADP145" s="29"/>
      <c r="ADQ145" s="29"/>
      <c r="ADR145" s="29"/>
      <c r="ADS145" s="29"/>
      <c r="ADT145" s="29"/>
      <c r="ADU145" s="29"/>
      <c r="ADV145" s="29"/>
      <c r="ADW145" s="29"/>
      <c r="ADX145" s="29"/>
      <c r="ADY145" s="29"/>
      <c r="ADZ145" s="29"/>
      <c r="AEA145" s="29"/>
      <c r="AEB145" s="29"/>
      <c r="AEC145" s="29"/>
      <c r="AED145" s="29"/>
      <c r="AEE145" s="29"/>
      <c r="AEF145" s="29"/>
      <c r="AEG145" s="29"/>
      <c r="AEH145" s="29"/>
      <c r="AEI145" s="29"/>
      <c r="AEJ145" s="29"/>
      <c r="AEK145" s="29"/>
      <c r="AEL145" s="29"/>
      <c r="AEM145" s="29"/>
      <c r="AEN145" s="29"/>
      <c r="AEO145" s="29"/>
      <c r="AEP145" s="29"/>
      <c r="AEQ145" s="29"/>
      <c r="AER145" s="29"/>
      <c r="AES145" s="29"/>
      <c r="AET145" s="29"/>
      <c r="AEU145" s="29"/>
      <c r="AEV145" s="29"/>
      <c r="AEW145" s="29"/>
      <c r="AEX145" s="29"/>
      <c r="AEY145" s="29"/>
      <c r="AEZ145" s="29"/>
      <c r="AFA145" s="29"/>
      <c r="AFB145" s="29"/>
      <c r="AFC145" s="29"/>
      <c r="AFD145" s="29"/>
      <c r="AFE145" s="29"/>
      <c r="AFF145" s="29"/>
      <c r="AFG145" s="29"/>
      <c r="AFH145" s="29"/>
      <c r="AFI145" s="29"/>
      <c r="AFJ145" s="29"/>
      <c r="AFK145" s="29"/>
      <c r="AFL145" s="29"/>
      <c r="AFM145" s="29"/>
      <c r="AFN145" s="29"/>
      <c r="AFO145" s="29"/>
      <c r="AFP145" s="29"/>
      <c r="AFQ145" s="29"/>
      <c r="AFR145" s="29"/>
      <c r="AFS145" s="29"/>
      <c r="AFT145" s="29"/>
      <c r="AFU145" s="29"/>
      <c r="AFV145" s="29"/>
      <c r="AFW145" s="29"/>
      <c r="AFX145" s="29"/>
      <c r="AFY145" s="29"/>
      <c r="AFZ145" s="29"/>
      <c r="AGA145" s="29"/>
      <c r="AGB145" s="29"/>
      <c r="AGC145" s="29"/>
      <c r="AGD145" s="29"/>
      <c r="AGE145" s="29"/>
      <c r="AGF145" s="29"/>
      <c r="AGG145" s="29"/>
      <c r="AGH145" s="29"/>
      <c r="AGI145" s="29"/>
      <c r="AGJ145" s="29"/>
      <c r="AGK145" s="29"/>
      <c r="AGL145" s="29"/>
      <c r="AGM145" s="29"/>
      <c r="AGN145" s="29"/>
      <c r="AGO145" s="29"/>
      <c r="AGP145" s="29"/>
      <c r="AGQ145" s="29"/>
      <c r="AGR145" s="29"/>
      <c r="AGS145" s="29"/>
      <c r="AGT145" s="29"/>
      <c r="AGU145" s="29"/>
      <c r="AGV145" s="29"/>
      <c r="AGW145" s="29"/>
      <c r="AGX145" s="29"/>
      <c r="AGY145" s="29"/>
      <c r="AGZ145" s="29"/>
      <c r="AHA145" s="29"/>
      <c r="AHB145" s="29"/>
      <c r="AHC145" s="29"/>
      <c r="AHD145" s="29"/>
      <c r="AHE145" s="29"/>
      <c r="AHF145" s="29"/>
      <c r="AHG145" s="29"/>
      <c r="AHH145" s="29"/>
      <c r="AHI145" s="29"/>
      <c r="AHJ145" s="29"/>
      <c r="AHK145" s="29"/>
      <c r="AHL145" s="29"/>
      <c r="AHM145" s="29"/>
      <c r="AHN145" s="29"/>
      <c r="AHO145" s="29"/>
      <c r="AHP145" s="29"/>
      <c r="AHQ145" s="29"/>
      <c r="AHR145" s="29"/>
      <c r="AHS145" s="29"/>
      <c r="AHT145" s="29"/>
      <c r="AHU145" s="29"/>
      <c r="AHV145" s="29"/>
      <c r="AHW145" s="29"/>
      <c r="AHX145" s="29"/>
      <c r="AHY145" s="29"/>
      <c r="AHZ145" s="29"/>
      <c r="AIA145" s="29"/>
      <c r="AIB145" s="29"/>
      <c r="AIC145" s="29"/>
      <c r="AID145" s="29"/>
      <c r="AIE145" s="29"/>
      <c r="AIF145" s="29"/>
      <c r="AIG145" s="29"/>
      <c r="AIH145" s="29"/>
      <c r="AII145" s="29"/>
      <c r="AIJ145" s="29"/>
      <c r="AIK145" s="29"/>
      <c r="AIL145" s="29"/>
      <c r="AIM145" s="29"/>
      <c r="AIN145" s="29"/>
      <c r="AIO145" s="29"/>
      <c r="AIP145" s="29"/>
      <c r="AIQ145" s="29"/>
      <c r="AIR145" s="29"/>
      <c r="AIS145" s="29"/>
      <c r="AIT145" s="29"/>
      <c r="AIU145" s="29"/>
      <c r="AIV145" s="29"/>
      <c r="AIW145" s="29"/>
      <c r="AIX145" s="29"/>
      <c r="AIY145" s="29"/>
      <c r="AIZ145" s="29"/>
      <c r="AJA145" s="29"/>
      <c r="AJB145" s="29"/>
      <c r="AJC145" s="29"/>
      <c r="AJD145" s="29"/>
      <c r="AJE145" s="29"/>
      <c r="AJF145" s="29"/>
      <c r="AJG145" s="29"/>
      <c r="AJH145" s="29"/>
      <c r="AJI145" s="29"/>
      <c r="AJJ145" s="29"/>
      <c r="AJK145" s="29"/>
      <c r="AJL145" s="29"/>
      <c r="AJM145" s="29"/>
      <c r="AJN145" s="29"/>
      <c r="AJO145" s="29"/>
      <c r="AJP145" s="29"/>
      <c r="AJQ145" s="29"/>
      <c r="AJR145" s="29"/>
      <c r="AJS145" s="29"/>
      <c r="AJT145" s="29"/>
      <c r="AJU145" s="29"/>
      <c r="AJV145" s="29"/>
      <c r="AJW145" s="29"/>
      <c r="AJX145" s="29"/>
      <c r="AJY145" s="29"/>
      <c r="AJZ145" s="29"/>
      <c r="AKA145" s="29"/>
      <c r="AKB145" s="29"/>
      <c r="AKC145" s="29"/>
      <c r="AKD145" s="29"/>
      <c r="AKE145" s="29"/>
      <c r="AKF145" s="29"/>
      <c r="AKG145" s="29"/>
      <c r="AKH145" s="29"/>
      <c r="AKI145" s="29"/>
      <c r="AKJ145" s="29"/>
      <c r="AKK145" s="29"/>
      <c r="AKL145" s="29"/>
      <c r="AKM145" s="29"/>
      <c r="AKN145" s="29"/>
      <c r="AKO145" s="29"/>
      <c r="AKP145" s="29"/>
      <c r="AKQ145" s="29"/>
      <c r="AKR145" s="29"/>
      <c r="AKS145" s="29"/>
      <c r="AKT145" s="29"/>
      <c r="AKU145" s="29"/>
      <c r="AKV145" s="29"/>
      <c r="AKW145" s="29"/>
      <c r="AKX145" s="29"/>
      <c r="AKY145" s="29"/>
      <c r="AKZ145" s="29"/>
      <c r="ALA145" s="29"/>
      <c r="ALB145" s="29"/>
      <c r="ALC145" s="29"/>
      <c r="ALD145" s="29"/>
      <c r="ALE145" s="29"/>
      <c r="ALF145" s="29"/>
      <c r="ALG145" s="29"/>
      <c r="ALH145" s="29"/>
      <c r="ALI145" s="29"/>
      <c r="ALJ145" s="29"/>
      <c r="ALK145" s="29"/>
      <c r="ALL145" s="29"/>
      <c r="ALM145" s="29"/>
      <c r="ALN145" s="29"/>
      <c r="ALO145" s="29"/>
      <c r="ALP145" s="29"/>
      <c r="ALQ145" s="29"/>
      <c r="ALR145" s="29"/>
      <c r="ALS145" s="29"/>
      <c r="ALT145" s="29"/>
      <c r="ALU145" s="29"/>
      <c r="ALV145" s="29"/>
      <c r="ALW145" s="29"/>
      <c r="ALX145" s="29"/>
      <c r="ALY145" s="29"/>
      <c r="ALZ145" s="29"/>
      <c r="AMA145" s="29"/>
      <c r="AMB145" s="29"/>
      <c r="AMC145" s="29"/>
      <c r="AMD145" s="29"/>
      <c r="AME145" s="29"/>
      <c r="AMF145" s="29"/>
      <c r="AMG145" s="29"/>
      <c r="AMH145" s="29"/>
      <c r="AMI145" s="29"/>
      <c r="AMJ145" s="29"/>
      <c r="AMK145" s="29"/>
    </row>
    <row r="146" spans="1:1025" ht="24" customHeight="1">
      <c r="A146" s="43"/>
      <c r="B146" s="58"/>
      <c r="C146" s="58"/>
      <c r="D146" s="173"/>
      <c r="E146" s="173"/>
      <c r="F146" s="173"/>
      <c r="G146" s="173"/>
      <c r="H146" s="3"/>
    </row>
    <row r="147" spans="1:1025" ht="15.75" customHeight="1">
      <c r="A147" s="274" t="s">
        <v>250</v>
      </c>
      <c r="B147" s="274"/>
      <c r="C147" s="274"/>
      <c r="D147" s="274"/>
      <c r="E147" s="274"/>
      <c r="F147" s="274"/>
      <c r="G147" s="274"/>
      <c r="H147" s="3"/>
    </row>
    <row r="148" spans="1:1025" ht="15.75" customHeight="1">
      <c r="A148" s="354" t="s">
        <v>251</v>
      </c>
      <c r="B148" s="354"/>
      <c r="C148" s="354"/>
      <c r="D148" s="354"/>
      <c r="E148" s="354"/>
      <c r="F148" s="354"/>
      <c r="G148" s="176" t="s">
        <v>18</v>
      </c>
      <c r="H148" s="3"/>
    </row>
    <row r="149" spans="1:1025" ht="15.75" customHeight="1">
      <c r="A149" s="59" t="s">
        <v>8</v>
      </c>
      <c r="B149" s="308" t="s">
        <v>51</v>
      </c>
      <c r="C149" s="309"/>
      <c r="D149" s="309"/>
      <c r="E149" s="309"/>
      <c r="F149" s="310"/>
      <c r="G149" s="177">
        <f>G34</f>
        <v>3094.83</v>
      </c>
      <c r="H149" s="3"/>
    </row>
    <row r="150" spans="1:1025" ht="15.75" customHeight="1">
      <c r="A150" s="59" t="s">
        <v>10</v>
      </c>
      <c r="B150" s="308" t="s">
        <v>156</v>
      </c>
      <c r="C150" s="309"/>
      <c r="D150" s="309"/>
      <c r="E150" s="309"/>
      <c r="F150" s="310"/>
      <c r="G150" s="177">
        <f>G83</f>
        <v>1962.13</v>
      </c>
      <c r="H150" s="3"/>
    </row>
    <row r="151" spans="1:1025" ht="15.75" customHeight="1">
      <c r="A151" s="59" t="s">
        <v>12</v>
      </c>
      <c r="B151" s="308" t="s">
        <v>46</v>
      </c>
      <c r="C151" s="309"/>
      <c r="D151" s="309"/>
      <c r="E151" s="309"/>
      <c r="F151" s="310"/>
      <c r="G151" s="177">
        <f>G94</f>
        <v>223.16000000000003</v>
      </c>
      <c r="H151" s="3"/>
    </row>
    <row r="152" spans="1:1025" s="30" customFormat="1" ht="15.75" customHeight="1">
      <c r="A152" s="59" t="s">
        <v>13</v>
      </c>
      <c r="B152" s="308" t="s">
        <v>47</v>
      </c>
      <c r="C152" s="309"/>
      <c r="D152" s="309"/>
      <c r="E152" s="309"/>
      <c r="F152" s="310"/>
      <c r="G152" s="177">
        <f>G119</f>
        <v>543.69000000000005</v>
      </c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  <c r="FF152" s="29"/>
      <c r="FG152" s="29"/>
      <c r="FH152" s="29"/>
      <c r="FI152" s="29"/>
      <c r="FJ152" s="29"/>
      <c r="FK152" s="29"/>
      <c r="FL152" s="29"/>
      <c r="FM152" s="29"/>
      <c r="FN152" s="29"/>
      <c r="FO152" s="29"/>
      <c r="FP152" s="29"/>
      <c r="FQ152" s="29"/>
      <c r="FR152" s="29"/>
      <c r="FS152" s="29"/>
      <c r="FT152" s="29"/>
      <c r="FU152" s="29"/>
      <c r="FV152" s="29"/>
      <c r="FW152" s="29"/>
      <c r="FX152" s="29"/>
      <c r="FY152" s="29"/>
      <c r="FZ152" s="29"/>
      <c r="GA152" s="29"/>
      <c r="GB152" s="29"/>
      <c r="GC152" s="29"/>
      <c r="GD152" s="29"/>
      <c r="GE152" s="29"/>
      <c r="GF152" s="29"/>
      <c r="GG152" s="29"/>
      <c r="GH152" s="29"/>
      <c r="GI152" s="29"/>
      <c r="GJ152" s="29"/>
      <c r="GK152" s="29"/>
      <c r="GL152" s="29"/>
      <c r="GM152" s="29"/>
      <c r="GN152" s="29"/>
      <c r="GO152" s="29"/>
      <c r="GP152" s="29"/>
      <c r="GQ152" s="29"/>
      <c r="GR152" s="29"/>
      <c r="GS152" s="29"/>
      <c r="GT152" s="29"/>
      <c r="GU152" s="29"/>
      <c r="GV152" s="29"/>
      <c r="GW152" s="29"/>
      <c r="GX152" s="29"/>
      <c r="GY152" s="29"/>
      <c r="GZ152" s="29"/>
      <c r="HA152" s="29"/>
      <c r="HB152" s="29"/>
      <c r="HC152" s="29"/>
      <c r="HD152" s="29"/>
      <c r="HE152" s="29"/>
      <c r="HF152" s="29"/>
      <c r="HG152" s="29"/>
      <c r="HH152" s="29"/>
      <c r="HI152" s="29"/>
      <c r="HJ152" s="29"/>
      <c r="HK152" s="29"/>
      <c r="HL152" s="29"/>
      <c r="HM152" s="29"/>
      <c r="HN152" s="29"/>
      <c r="HO152" s="29"/>
      <c r="HP152" s="29"/>
      <c r="HQ152" s="29"/>
      <c r="HR152" s="29"/>
      <c r="HS152" s="29"/>
      <c r="HT152" s="29"/>
      <c r="HU152" s="29"/>
      <c r="HV152" s="29"/>
      <c r="HW152" s="29"/>
      <c r="HX152" s="29"/>
      <c r="HY152" s="29"/>
      <c r="HZ152" s="29"/>
      <c r="IA152" s="29"/>
      <c r="IB152" s="29"/>
      <c r="IC152" s="29"/>
      <c r="ID152" s="29"/>
      <c r="IE152" s="29"/>
      <c r="IF152" s="29"/>
      <c r="IG152" s="29"/>
      <c r="IH152" s="29"/>
      <c r="II152" s="29"/>
      <c r="IJ152" s="29"/>
      <c r="IK152" s="29"/>
      <c r="IL152" s="29"/>
      <c r="IM152" s="29"/>
      <c r="IN152" s="29"/>
      <c r="IO152" s="29"/>
      <c r="IP152" s="29"/>
      <c r="IQ152" s="29"/>
      <c r="IR152" s="29"/>
      <c r="IS152" s="29"/>
      <c r="IT152" s="29"/>
      <c r="IU152" s="29"/>
      <c r="IV152" s="29"/>
      <c r="IW152" s="29"/>
      <c r="IX152" s="29"/>
      <c r="IY152" s="29"/>
      <c r="IZ152" s="29"/>
      <c r="JA152" s="29"/>
      <c r="JB152" s="29"/>
      <c r="JC152" s="29"/>
      <c r="JD152" s="29"/>
      <c r="JE152" s="29"/>
      <c r="JF152" s="29"/>
      <c r="JG152" s="29"/>
      <c r="JH152" s="29"/>
      <c r="JI152" s="29"/>
      <c r="JJ152" s="29"/>
      <c r="JK152" s="29"/>
      <c r="JL152" s="29"/>
      <c r="JM152" s="29"/>
      <c r="JN152" s="29"/>
      <c r="JO152" s="29"/>
      <c r="JP152" s="29"/>
      <c r="JQ152" s="29"/>
      <c r="JR152" s="29"/>
      <c r="JS152" s="29"/>
      <c r="JT152" s="29"/>
      <c r="JU152" s="29"/>
      <c r="JV152" s="29"/>
      <c r="JW152" s="29"/>
      <c r="JX152" s="29"/>
      <c r="JY152" s="29"/>
      <c r="JZ152" s="29"/>
      <c r="KA152" s="29"/>
      <c r="KB152" s="29"/>
      <c r="KC152" s="29"/>
      <c r="KD152" s="29"/>
      <c r="KE152" s="29"/>
      <c r="KF152" s="29"/>
      <c r="KG152" s="29"/>
      <c r="KH152" s="29"/>
      <c r="KI152" s="29"/>
      <c r="KJ152" s="29"/>
      <c r="KK152" s="29"/>
      <c r="KL152" s="29"/>
      <c r="KM152" s="29"/>
      <c r="KN152" s="29"/>
      <c r="KO152" s="29"/>
      <c r="KP152" s="29"/>
      <c r="KQ152" s="29"/>
      <c r="KR152" s="29"/>
      <c r="KS152" s="29"/>
      <c r="KT152" s="29"/>
      <c r="KU152" s="29"/>
      <c r="KV152" s="29"/>
      <c r="KW152" s="29"/>
      <c r="KX152" s="29"/>
      <c r="KY152" s="29"/>
      <c r="KZ152" s="29"/>
      <c r="LA152" s="29"/>
      <c r="LB152" s="29"/>
      <c r="LC152" s="29"/>
      <c r="LD152" s="29"/>
      <c r="LE152" s="29"/>
      <c r="LF152" s="29"/>
      <c r="LG152" s="29"/>
      <c r="LH152" s="29"/>
      <c r="LI152" s="29"/>
      <c r="LJ152" s="29"/>
      <c r="LK152" s="29"/>
      <c r="LL152" s="29"/>
      <c r="LM152" s="29"/>
      <c r="LN152" s="29"/>
      <c r="LO152" s="29"/>
      <c r="LP152" s="29"/>
      <c r="LQ152" s="29"/>
      <c r="LR152" s="29"/>
      <c r="LS152" s="29"/>
      <c r="LT152" s="29"/>
      <c r="LU152" s="29"/>
      <c r="LV152" s="29"/>
      <c r="LW152" s="29"/>
      <c r="LX152" s="29"/>
      <c r="LY152" s="29"/>
      <c r="LZ152" s="29"/>
      <c r="MA152" s="29"/>
      <c r="MB152" s="29"/>
      <c r="MC152" s="29"/>
      <c r="MD152" s="29"/>
      <c r="ME152" s="29"/>
      <c r="MF152" s="29"/>
      <c r="MG152" s="29"/>
      <c r="MH152" s="29"/>
      <c r="MI152" s="29"/>
      <c r="MJ152" s="29"/>
      <c r="MK152" s="29"/>
      <c r="ML152" s="29"/>
      <c r="MM152" s="29"/>
      <c r="MN152" s="29"/>
      <c r="MO152" s="29"/>
      <c r="MP152" s="29"/>
      <c r="MQ152" s="29"/>
      <c r="MR152" s="29"/>
      <c r="MS152" s="29"/>
      <c r="MT152" s="29"/>
      <c r="MU152" s="29"/>
      <c r="MV152" s="29"/>
      <c r="MW152" s="29"/>
      <c r="MX152" s="29"/>
      <c r="MY152" s="29"/>
      <c r="MZ152" s="29"/>
      <c r="NA152" s="29"/>
      <c r="NB152" s="29"/>
      <c r="NC152" s="29"/>
      <c r="ND152" s="29"/>
      <c r="NE152" s="29"/>
      <c r="NF152" s="29"/>
      <c r="NG152" s="29"/>
      <c r="NH152" s="29"/>
      <c r="NI152" s="29"/>
      <c r="NJ152" s="29"/>
      <c r="NK152" s="29"/>
      <c r="NL152" s="29"/>
      <c r="NM152" s="29"/>
      <c r="NN152" s="29"/>
      <c r="NO152" s="29"/>
      <c r="NP152" s="29"/>
      <c r="NQ152" s="29"/>
      <c r="NR152" s="29"/>
      <c r="NS152" s="29"/>
      <c r="NT152" s="29"/>
      <c r="NU152" s="29"/>
      <c r="NV152" s="29"/>
      <c r="NW152" s="29"/>
      <c r="NX152" s="29"/>
      <c r="NY152" s="29"/>
      <c r="NZ152" s="29"/>
      <c r="OA152" s="29"/>
      <c r="OB152" s="29"/>
      <c r="OC152" s="29"/>
      <c r="OD152" s="29"/>
      <c r="OE152" s="29"/>
      <c r="OF152" s="29"/>
      <c r="OG152" s="29"/>
      <c r="OH152" s="29"/>
      <c r="OI152" s="29"/>
      <c r="OJ152" s="29"/>
      <c r="OK152" s="29"/>
      <c r="OL152" s="29"/>
      <c r="OM152" s="29"/>
      <c r="ON152" s="29"/>
      <c r="OO152" s="29"/>
      <c r="OP152" s="29"/>
      <c r="OQ152" s="29"/>
      <c r="OR152" s="29"/>
      <c r="OS152" s="29"/>
      <c r="OT152" s="29"/>
      <c r="OU152" s="29"/>
      <c r="OV152" s="29"/>
      <c r="OW152" s="29"/>
      <c r="OX152" s="29"/>
      <c r="OY152" s="29"/>
      <c r="OZ152" s="29"/>
      <c r="PA152" s="29"/>
      <c r="PB152" s="29"/>
      <c r="PC152" s="29"/>
      <c r="PD152" s="29"/>
      <c r="PE152" s="29"/>
      <c r="PF152" s="29"/>
      <c r="PG152" s="29"/>
      <c r="PH152" s="29"/>
      <c r="PI152" s="29"/>
      <c r="PJ152" s="29"/>
      <c r="PK152" s="29"/>
      <c r="PL152" s="29"/>
      <c r="PM152" s="29"/>
      <c r="PN152" s="29"/>
      <c r="PO152" s="29"/>
      <c r="PP152" s="29"/>
      <c r="PQ152" s="29"/>
      <c r="PR152" s="29"/>
      <c r="PS152" s="29"/>
      <c r="PT152" s="29"/>
      <c r="PU152" s="29"/>
      <c r="PV152" s="29"/>
      <c r="PW152" s="29"/>
      <c r="PX152" s="29"/>
      <c r="PY152" s="29"/>
      <c r="PZ152" s="29"/>
      <c r="QA152" s="29"/>
      <c r="QB152" s="29"/>
      <c r="QC152" s="29"/>
      <c r="QD152" s="29"/>
      <c r="QE152" s="29"/>
      <c r="QF152" s="29"/>
      <c r="QG152" s="29"/>
      <c r="QH152" s="29"/>
      <c r="QI152" s="29"/>
      <c r="QJ152" s="29"/>
      <c r="QK152" s="29"/>
      <c r="QL152" s="29"/>
      <c r="QM152" s="29"/>
      <c r="QN152" s="29"/>
      <c r="QO152" s="29"/>
      <c r="QP152" s="29"/>
      <c r="QQ152" s="29"/>
      <c r="QR152" s="29"/>
      <c r="QS152" s="29"/>
      <c r="QT152" s="29"/>
      <c r="QU152" s="29"/>
      <c r="QV152" s="29"/>
      <c r="QW152" s="29"/>
      <c r="QX152" s="29"/>
      <c r="QY152" s="29"/>
      <c r="QZ152" s="29"/>
      <c r="RA152" s="29"/>
      <c r="RB152" s="29"/>
      <c r="RC152" s="29"/>
      <c r="RD152" s="29"/>
      <c r="RE152" s="29"/>
      <c r="RF152" s="29"/>
      <c r="RG152" s="29"/>
      <c r="RH152" s="29"/>
      <c r="RI152" s="29"/>
      <c r="RJ152" s="29"/>
      <c r="RK152" s="29"/>
      <c r="RL152" s="29"/>
      <c r="RM152" s="29"/>
      <c r="RN152" s="29"/>
      <c r="RO152" s="29"/>
      <c r="RP152" s="29"/>
      <c r="RQ152" s="29"/>
      <c r="RR152" s="29"/>
      <c r="RS152" s="29"/>
      <c r="RT152" s="29"/>
      <c r="RU152" s="29"/>
      <c r="RV152" s="29"/>
      <c r="RW152" s="29"/>
      <c r="RX152" s="29"/>
      <c r="RY152" s="29"/>
      <c r="RZ152" s="29"/>
      <c r="SA152" s="29"/>
      <c r="SB152" s="29"/>
      <c r="SC152" s="29"/>
      <c r="SD152" s="29"/>
      <c r="SE152" s="29"/>
      <c r="SF152" s="29"/>
      <c r="SG152" s="29"/>
      <c r="SH152" s="29"/>
      <c r="SI152" s="29"/>
      <c r="SJ152" s="29"/>
      <c r="SK152" s="29"/>
      <c r="SL152" s="29"/>
      <c r="SM152" s="29"/>
      <c r="SN152" s="29"/>
      <c r="SO152" s="29"/>
      <c r="SP152" s="29"/>
      <c r="SQ152" s="29"/>
      <c r="SR152" s="29"/>
      <c r="SS152" s="29"/>
      <c r="ST152" s="29"/>
      <c r="SU152" s="29"/>
      <c r="SV152" s="29"/>
      <c r="SW152" s="29"/>
      <c r="SX152" s="29"/>
      <c r="SY152" s="29"/>
      <c r="SZ152" s="29"/>
      <c r="TA152" s="29"/>
      <c r="TB152" s="29"/>
      <c r="TC152" s="29"/>
      <c r="TD152" s="29"/>
      <c r="TE152" s="29"/>
      <c r="TF152" s="29"/>
      <c r="TG152" s="29"/>
      <c r="TH152" s="29"/>
      <c r="TI152" s="29"/>
      <c r="TJ152" s="29"/>
      <c r="TK152" s="29"/>
      <c r="TL152" s="29"/>
      <c r="TM152" s="29"/>
      <c r="TN152" s="29"/>
      <c r="TO152" s="29"/>
      <c r="TP152" s="29"/>
      <c r="TQ152" s="29"/>
      <c r="TR152" s="29"/>
      <c r="TS152" s="29"/>
      <c r="TT152" s="29"/>
      <c r="TU152" s="29"/>
      <c r="TV152" s="29"/>
      <c r="TW152" s="29"/>
      <c r="TX152" s="29"/>
      <c r="TY152" s="29"/>
      <c r="TZ152" s="29"/>
      <c r="UA152" s="29"/>
      <c r="UB152" s="29"/>
      <c r="UC152" s="29"/>
      <c r="UD152" s="29"/>
      <c r="UE152" s="29"/>
      <c r="UF152" s="29"/>
      <c r="UG152" s="29"/>
      <c r="UH152" s="29"/>
      <c r="UI152" s="29"/>
      <c r="UJ152" s="29"/>
      <c r="UK152" s="29"/>
      <c r="UL152" s="29"/>
      <c r="UM152" s="29"/>
      <c r="UN152" s="29"/>
      <c r="UO152" s="29"/>
      <c r="UP152" s="29"/>
      <c r="UQ152" s="29"/>
      <c r="UR152" s="29"/>
      <c r="US152" s="29"/>
      <c r="UT152" s="29"/>
      <c r="UU152" s="29"/>
      <c r="UV152" s="29"/>
      <c r="UW152" s="29"/>
      <c r="UX152" s="29"/>
      <c r="UY152" s="29"/>
      <c r="UZ152" s="29"/>
      <c r="VA152" s="29"/>
      <c r="VB152" s="29"/>
      <c r="VC152" s="29"/>
      <c r="VD152" s="29"/>
      <c r="VE152" s="29"/>
      <c r="VF152" s="29"/>
      <c r="VG152" s="29"/>
      <c r="VH152" s="29"/>
      <c r="VI152" s="29"/>
      <c r="VJ152" s="29"/>
      <c r="VK152" s="29"/>
      <c r="VL152" s="29"/>
      <c r="VM152" s="29"/>
      <c r="VN152" s="29"/>
      <c r="VO152" s="29"/>
      <c r="VP152" s="29"/>
      <c r="VQ152" s="29"/>
      <c r="VR152" s="29"/>
      <c r="VS152" s="29"/>
      <c r="VT152" s="29"/>
      <c r="VU152" s="29"/>
      <c r="VV152" s="29"/>
      <c r="VW152" s="29"/>
      <c r="VX152" s="29"/>
      <c r="VY152" s="29"/>
      <c r="VZ152" s="29"/>
      <c r="WA152" s="29"/>
      <c r="WB152" s="29"/>
      <c r="WC152" s="29"/>
      <c r="WD152" s="29"/>
      <c r="WE152" s="29"/>
      <c r="WF152" s="29"/>
      <c r="WG152" s="29"/>
      <c r="WH152" s="29"/>
      <c r="WI152" s="29"/>
      <c r="WJ152" s="29"/>
      <c r="WK152" s="29"/>
      <c r="WL152" s="29"/>
      <c r="WM152" s="29"/>
      <c r="WN152" s="29"/>
      <c r="WO152" s="29"/>
      <c r="WP152" s="29"/>
      <c r="WQ152" s="29"/>
      <c r="WR152" s="29"/>
      <c r="WS152" s="29"/>
      <c r="WT152" s="29"/>
      <c r="WU152" s="29"/>
      <c r="WV152" s="29"/>
      <c r="WW152" s="29"/>
      <c r="WX152" s="29"/>
      <c r="WY152" s="29"/>
      <c r="WZ152" s="29"/>
      <c r="XA152" s="29"/>
      <c r="XB152" s="29"/>
      <c r="XC152" s="29"/>
      <c r="XD152" s="29"/>
      <c r="XE152" s="29"/>
      <c r="XF152" s="29"/>
      <c r="XG152" s="29"/>
      <c r="XH152" s="29"/>
      <c r="XI152" s="29"/>
      <c r="XJ152" s="29"/>
      <c r="XK152" s="29"/>
      <c r="XL152" s="29"/>
      <c r="XM152" s="29"/>
      <c r="XN152" s="29"/>
      <c r="XO152" s="29"/>
      <c r="XP152" s="29"/>
      <c r="XQ152" s="29"/>
      <c r="XR152" s="29"/>
      <c r="XS152" s="29"/>
      <c r="XT152" s="29"/>
      <c r="XU152" s="29"/>
      <c r="XV152" s="29"/>
      <c r="XW152" s="29"/>
      <c r="XX152" s="29"/>
      <c r="XY152" s="29"/>
      <c r="XZ152" s="29"/>
      <c r="YA152" s="29"/>
      <c r="YB152" s="29"/>
      <c r="YC152" s="29"/>
      <c r="YD152" s="29"/>
      <c r="YE152" s="29"/>
      <c r="YF152" s="29"/>
      <c r="YG152" s="29"/>
      <c r="YH152" s="29"/>
      <c r="YI152" s="29"/>
      <c r="YJ152" s="29"/>
      <c r="YK152" s="29"/>
      <c r="YL152" s="29"/>
      <c r="YM152" s="29"/>
      <c r="YN152" s="29"/>
      <c r="YO152" s="29"/>
      <c r="YP152" s="29"/>
      <c r="YQ152" s="29"/>
      <c r="YR152" s="29"/>
      <c r="YS152" s="29"/>
      <c r="YT152" s="29"/>
      <c r="YU152" s="29"/>
      <c r="YV152" s="29"/>
      <c r="YW152" s="29"/>
      <c r="YX152" s="29"/>
      <c r="YY152" s="29"/>
      <c r="YZ152" s="29"/>
      <c r="ZA152" s="29"/>
      <c r="ZB152" s="29"/>
      <c r="ZC152" s="29"/>
      <c r="ZD152" s="29"/>
      <c r="ZE152" s="29"/>
      <c r="ZF152" s="29"/>
      <c r="ZG152" s="29"/>
      <c r="ZH152" s="29"/>
      <c r="ZI152" s="29"/>
      <c r="ZJ152" s="29"/>
      <c r="ZK152" s="29"/>
      <c r="ZL152" s="29"/>
      <c r="ZM152" s="29"/>
      <c r="ZN152" s="29"/>
      <c r="ZO152" s="29"/>
      <c r="ZP152" s="29"/>
      <c r="ZQ152" s="29"/>
      <c r="ZR152" s="29"/>
      <c r="ZS152" s="29"/>
      <c r="ZT152" s="29"/>
      <c r="ZU152" s="29"/>
      <c r="ZV152" s="29"/>
      <c r="ZW152" s="29"/>
      <c r="ZX152" s="29"/>
      <c r="ZY152" s="29"/>
      <c r="ZZ152" s="29"/>
      <c r="AAA152" s="29"/>
      <c r="AAB152" s="29"/>
      <c r="AAC152" s="29"/>
      <c r="AAD152" s="29"/>
      <c r="AAE152" s="29"/>
      <c r="AAF152" s="29"/>
      <c r="AAG152" s="29"/>
      <c r="AAH152" s="29"/>
      <c r="AAI152" s="29"/>
      <c r="AAJ152" s="29"/>
      <c r="AAK152" s="29"/>
      <c r="AAL152" s="29"/>
      <c r="AAM152" s="29"/>
      <c r="AAN152" s="29"/>
      <c r="AAO152" s="29"/>
      <c r="AAP152" s="29"/>
      <c r="AAQ152" s="29"/>
      <c r="AAR152" s="29"/>
      <c r="AAS152" s="29"/>
      <c r="AAT152" s="29"/>
      <c r="AAU152" s="29"/>
      <c r="AAV152" s="29"/>
      <c r="AAW152" s="29"/>
      <c r="AAX152" s="29"/>
      <c r="AAY152" s="29"/>
      <c r="AAZ152" s="29"/>
      <c r="ABA152" s="29"/>
      <c r="ABB152" s="29"/>
      <c r="ABC152" s="29"/>
      <c r="ABD152" s="29"/>
      <c r="ABE152" s="29"/>
      <c r="ABF152" s="29"/>
      <c r="ABG152" s="29"/>
      <c r="ABH152" s="29"/>
      <c r="ABI152" s="29"/>
      <c r="ABJ152" s="29"/>
      <c r="ABK152" s="29"/>
      <c r="ABL152" s="29"/>
      <c r="ABM152" s="29"/>
      <c r="ABN152" s="29"/>
      <c r="ABO152" s="29"/>
      <c r="ABP152" s="29"/>
      <c r="ABQ152" s="29"/>
      <c r="ABR152" s="29"/>
      <c r="ABS152" s="29"/>
      <c r="ABT152" s="29"/>
      <c r="ABU152" s="29"/>
      <c r="ABV152" s="29"/>
      <c r="ABW152" s="29"/>
      <c r="ABX152" s="29"/>
      <c r="ABY152" s="29"/>
      <c r="ABZ152" s="29"/>
      <c r="ACA152" s="29"/>
      <c r="ACB152" s="29"/>
      <c r="ACC152" s="29"/>
      <c r="ACD152" s="29"/>
      <c r="ACE152" s="29"/>
      <c r="ACF152" s="29"/>
      <c r="ACG152" s="29"/>
      <c r="ACH152" s="29"/>
      <c r="ACI152" s="29"/>
      <c r="ACJ152" s="29"/>
      <c r="ACK152" s="29"/>
      <c r="ACL152" s="29"/>
      <c r="ACM152" s="29"/>
      <c r="ACN152" s="29"/>
      <c r="ACO152" s="29"/>
      <c r="ACP152" s="29"/>
      <c r="ACQ152" s="29"/>
      <c r="ACR152" s="29"/>
      <c r="ACS152" s="29"/>
      <c r="ACT152" s="29"/>
      <c r="ACU152" s="29"/>
      <c r="ACV152" s="29"/>
      <c r="ACW152" s="29"/>
      <c r="ACX152" s="29"/>
      <c r="ACY152" s="29"/>
      <c r="ACZ152" s="29"/>
      <c r="ADA152" s="29"/>
      <c r="ADB152" s="29"/>
      <c r="ADC152" s="29"/>
      <c r="ADD152" s="29"/>
      <c r="ADE152" s="29"/>
      <c r="ADF152" s="29"/>
      <c r="ADG152" s="29"/>
      <c r="ADH152" s="29"/>
      <c r="ADI152" s="29"/>
      <c r="ADJ152" s="29"/>
      <c r="ADK152" s="29"/>
      <c r="ADL152" s="29"/>
      <c r="ADM152" s="29"/>
      <c r="ADN152" s="29"/>
      <c r="ADO152" s="29"/>
      <c r="ADP152" s="29"/>
      <c r="ADQ152" s="29"/>
      <c r="ADR152" s="29"/>
      <c r="ADS152" s="29"/>
      <c r="ADT152" s="29"/>
      <c r="ADU152" s="29"/>
      <c r="ADV152" s="29"/>
      <c r="ADW152" s="29"/>
      <c r="ADX152" s="29"/>
      <c r="ADY152" s="29"/>
      <c r="ADZ152" s="29"/>
      <c r="AEA152" s="29"/>
      <c r="AEB152" s="29"/>
      <c r="AEC152" s="29"/>
      <c r="AED152" s="29"/>
      <c r="AEE152" s="29"/>
      <c r="AEF152" s="29"/>
      <c r="AEG152" s="29"/>
      <c r="AEH152" s="29"/>
      <c r="AEI152" s="29"/>
      <c r="AEJ152" s="29"/>
      <c r="AEK152" s="29"/>
      <c r="AEL152" s="29"/>
      <c r="AEM152" s="29"/>
      <c r="AEN152" s="29"/>
      <c r="AEO152" s="29"/>
      <c r="AEP152" s="29"/>
      <c r="AEQ152" s="29"/>
      <c r="AER152" s="29"/>
      <c r="AES152" s="29"/>
      <c r="AET152" s="29"/>
      <c r="AEU152" s="29"/>
      <c r="AEV152" s="29"/>
      <c r="AEW152" s="29"/>
      <c r="AEX152" s="29"/>
      <c r="AEY152" s="29"/>
      <c r="AEZ152" s="29"/>
      <c r="AFA152" s="29"/>
      <c r="AFB152" s="29"/>
      <c r="AFC152" s="29"/>
      <c r="AFD152" s="29"/>
      <c r="AFE152" s="29"/>
      <c r="AFF152" s="29"/>
      <c r="AFG152" s="29"/>
      <c r="AFH152" s="29"/>
      <c r="AFI152" s="29"/>
      <c r="AFJ152" s="29"/>
      <c r="AFK152" s="29"/>
      <c r="AFL152" s="29"/>
      <c r="AFM152" s="29"/>
      <c r="AFN152" s="29"/>
      <c r="AFO152" s="29"/>
      <c r="AFP152" s="29"/>
      <c r="AFQ152" s="29"/>
      <c r="AFR152" s="29"/>
      <c r="AFS152" s="29"/>
      <c r="AFT152" s="29"/>
      <c r="AFU152" s="29"/>
      <c r="AFV152" s="29"/>
      <c r="AFW152" s="29"/>
      <c r="AFX152" s="29"/>
      <c r="AFY152" s="29"/>
      <c r="AFZ152" s="29"/>
      <c r="AGA152" s="29"/>
      <c r="AGB152" s="29"/>
      <c r="AGC152" s="29"/>
      <c r="AGD152" s="29"/>
      <c r="AGE152" s="29"/>
      <c r="AGF152" s="29"/>
      <c r="AGG152" s="29"/>
      <c r="AGH152" s="29"/>
      <c r="AGI152" s="29"/>
      <c r="AGJ152" s="29"/>
      <c r="AGK152" s="29"/>
      <c r="AGL152" s="29"/>
      <c r="AGM152" s="29"/>
      <c r="AGN152" s="29"/>
      <c r="AGO152" s="29"/>
      <c r="AGP152" s="29"/>
      <c r="AGQ152" s="29"/>
      <c r="AGR152" s="29"/>
      <c r="AGS152" s="29"/>
      <c r="AGT152" s="29"/>
      <c r="AGU152" s="29"/>
      <c r="AGV152" s="29"/>
      <c r="AGW152" s="29"/>
      <c r="AGX152" s="29"/>
      <c r="AGY152" s="29"/>
      <c r="AGZ152" s="29"/>
      <c r="AHA152" s="29"/>
      <c r="AHB152" s="29"/>
      <c r="AHC152" s="29"/>
      <c r="AHD152" s="29"/>
      <c r="AHE152" s="29"/>
      <c r="AHF152" s="29"/>
      <c r="AHG152" s="29"/>
      <c r="AHH152" s="29"/>
      <c r="AHI152" s="29"/>
      <c r="AHJ152" s="29"/>
      <c r="AHK152" s="29"/>
      <c r="AHL152" s="29"/>
      <c r="AHM152" s="29"/>
      <c r="AHN152" s="29"/>
      <c r="AHO152" s="29"/>
      <c r="AHP152" s="29"/>
      <c r="AHQ152" s="29"/>
      <c r="AHR152" s="29"/>
      <c r="AHS152" s="29"/>
      <c r="AHT152" s="29"/>
      <c r="AHU152" s="29"/>
      <c r="AHV152" s="29"/>
      <c r="AHW152" s="29"/>
      <c r="AHX152" s="29"/>
      <c r="AHY152" s="29"/>
      <c r="AHZ152" s="29"/>
      <c r="AIA152" s="29"/>
      <c r="AIB152" s="29"/>
      <c r="AIC152" s="29"/>
      <c r="AID152" s="29"/>
      <c r="AIE152" s="29"/>
      <c r="AIF152" s="29"/>
      <c r="AIG152" s="29"/>
      <c r="AIH152" s="29"/>
      <c r="AII152" s="29"/>
      <c r="AIJ152" s="29"/>
      <c r="AIK152" s="29"/>
      <c r="AIL152" s="29"/>
      <c r="AIM152" s="29"/>
      <c r="AIN152" s="29"/>
      <c r="AIO152" s="29"/>
      <c r="AIP152" s="29"/>
      <c r="AIQ152" s="29"/>
      <c r="AIR152" s="29"/>
      <c r="AIS152" s="29"/>
      <c r="AIT152" s="29"/>
      <c r="AIU152" s="29"/>
      <c r="AIV152" s="29"/>
      <c r="AIW152" s="29"/>
      <c r="AIX152" s="29"/>
      <c r="AIY152" s="29"/>
      <c r="AIZ152" s="29"/>
      <c r="AJA152" s="29"/>
      <c r="AJB152" s="29"/>
      <c r="AJC152" s="29"/>
      <c r="AJD152" s="29"/>
      <c r="AJE152" s="29"/>
      <c r="AJF152" s="29"/>
      <c r="AJG152" s="29"/>
      <c r="AJH152" s="29"/>
      <c r="AJI152" s="29"/>
      <c r="AJJ152" s="29"/>
      <c r="AJK152" s="29"/>
      <c r="AJL152" s="29"/>
      <c r="AJM152" s="29"/>
      <c r="AJN152" s="29"/>
      <c r="AJO152" s="29"/>
      <c r="AJP152" s="29"/>
      <c r="AJQ152" s="29"/>
      <c r="AJR152" s="29"/>
      <c r="AJS152" s="29"/>
      <c r="AJT152" s="29"/>
      <c r="AJU152" s="29"/>
      <c r="AJV152" s="29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</row>
    <row r="153" spans="1:1025" s="30" customFormat="1" ht="19.5" customHeight="1">
      <c r="A153" s="56" t="s">
        <v>20</v>
      </c>
      <c r="B153" s="308" t="s">
        <v>48</v>
      </c>
      <c r="C153" s="309"/>
      <c r="D153" s="309"/>
      <c r="E153" s="309"/>
      <c r="F153" s="310"/>
      <c r="G153" s="177">
        <f>G126</f>
        <v>15.634166666666665</v>
      </c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  <c r="FF153" s="29"/>
      <c r="FG153" s="29"/>
      <c r="FH153" s="29"/>
      <c r="FI153" s="29"/>
      <c r="FJ153" s="29"/>
      <c r="FK153" s="29"/>
      <c r="FL153" s="29"/>
      <c r="FM153" s="29"/>
      <c r="FN153" s="29"/>
      <c r="FO153" s="29"/>
      <c r="FP153" s="29"/>
      <c r="FQ153" s="29"/>
      <c r="FR153" s="29"/>
      <c r="FS153" s="29"/>
      <c r="FT153" s="29"/>
      <c r="FU153" s="29"/>
      <c r="FV153" s="29"/>
      <c r="FW153" s="29"/>
      <c r="FX153" s="29"/>
      <c r="FY153" s="29"/>
      <c r="FZ153" s="29"/>
      <c r="GA153" s="29"/>
      <c r="GB153" s="29"/>
      <c r="GC153" s="29"/>
      <c r="GD153" s="29"/>
      <c r="GE153" s="29"/>
      <c r="GF153" s="29"/>
      <c r="GG153" s="29"/>
      <c r="GH153" s="29"/>
      <c r="GI153" s="29"/>
      <c r="GJ153" s="29"/>
      <c r="GK153" s="29"/>
      <c r="GL153" s="29"/>
      <c r="GM153" s="29"/>
      <c r="GN153" s="29"/>
      <c r="GO153" s="29"/>
      <c r="GP153" s="29"/>
      <c r="GQ153" s="29"/>
      <c r="GR153" s="29"/>
      <c r="GS153" s="29"/>
      <c r="GT153" s="29"/>
      <c r="GU153" s="29"/>
      <c r="GV153" s="29"/>
      <c r="GW153" s="29"/>
      <c r="GX153" s="29"/>
      <c r="GY153" s="29"/>
      <c r="GZ153" s="29"/>
      <c r="HA153" s="29"/>
      <c r="HB153" s="29"/>
      <c r="HC153" s="29"/>
      <c r="HD153" s="29"/>
      <c r="HE153" s="29"/>
      <c r="HF153" s="29"/>
      <c r="HG153" s="29"/>
      <c r="HH153" s="29"/>
      <c r="HI153" s="29"/>
      <c r="HJ153" s="29"/>
      <c r="HK153" s="29"/>
      <c r="HL153" s="29"/>
      <c r="HM153" s="29"/>
      <c r="HN153" s="29"/>
      <c r="HO153" s="29"/>
      <c r="HP153" s="29"/>
      <c r="HQ153" s="29"/>
      <c r="HR153" s="29"/>
      <c r="HS153" s="29"/>
      <c r="HT153" s="29"/>
      <c r="HU153" s="29"/>
      <c r="HV153" s="29"/>
      <c r="HW153" s="29"/>
      <c r="HX153" s="29"/>
      <c r="HY153" s="29"/>
      <c r="HZ153" s="29"/>
      <c r="IA153" s="29"/>
      <c r="IB153" s="29"/>
      <c r="IC153" s="29"/>
      <c r="ID153" s="29"/>
      <c r="IE153" s="29"/>
      <c r="IF153" s="29"/>
      <c r="IG153" s="29"/>
      <c r="IH153" s="29"/>
      <c r="II153" s="29"/>
      <c r="IJ153" s="29"/>
      <c r="IK153" s="29"/>
      <c r="IL153" s="29"/>
      <c r="IM153" s="29"/>
      <c r="IN153" s="29"/>
      <c r="IO153" s="29"/>
      <c r="IP153" s="29"/>
      <c r="IQ153" s="29"/>
      <c r="IR153" s="29"/>
      <c r="IS153" s="29"/>
      <c r="IT153" s="29"/>
      <c r="IU153" s="29"/>
      <c r="IV153" s="29"/>
      <c r="IW153" s="29"/>
      <c r="IX153" s="29"/>
      <c r="IY153" s="29"/>
      <c r="IZ153" s="29"/>
      <c r="JA153" s="29"/>
      <c r="JB153" s="29"/>
      <c r="JC153" s="29"/>
      <c r="JD153" s="29"/>
      <c r="JE153" s="29"/>
      <c r="JF153" s="29"/>
      <c r="JG153" s="29"/>
      <c r="JH153" s="29"/>
      <c r="JI153" s="29"/>
      <c r="JJ153" s="29"/>
      <c r="JK153" s="29"/>
      <c r="JL153" s="29"/>
      <c r="JM153" s="29"/>
      <c r="JN153" s="29"/>
      <c r="JO153" s="29"/>
      <c r="JP153" s="29"/>
      <c r="JQ153" s="29"/>
      <c r="JR153" s="29"/>
      <c r="JS153" s="29"/>
      <c r="JT153" s="29"/>
      <c r="JU153" s="29"/>
      <c r="JV153" s="29"/>
      <c r="JW153" s="29"/>
      <c r="JX153" s="29"/>
      <c r="JY153" s="29"/>
      <c r="JZ153" s="29"/>
      <c r="KA153" s="29"/>
      <c r="KB153" s="29"/>
      <c r="KC153" s="29"/>
      <c r="KD153" s="29"/>
      <c r="KE153" s="29"/>
      <c r="KF153" s="29"/>
      <c r="KG153" s="29"/>
      <c r="KH153" s="29"/>
      <c r="KI153" s="29"/>
      <c r="KJ153" s="29"/>
      <c r="KK153" s="29"/>
      <c r="KL153" s="29"/>
      <c r="KM153" s="29"/>
      <c r="KN153" s="29"/>
      <c r="KO153" s="29"/>
      <c r="KP153" s="29"/>
      <c r="KQ153" s="29"/>
      <c r="KR153" s="29"/>
      <c r="KS153" s="29"/>
      <c r="KT153" s="29"/>
      <c r="KU153" s="29"/>
      <c r="KV153" s="29"/>
      <c r="KW153" s="29"/>
      <c r="KX153" s="29"/>
      <c r="KY153" s="29"/>
      <c r="KZ153" s="29"/>
      <c r="LA153" s="29"/>
      <c r="LB153" s="29"/>
      <c r="LC153" s="29"/>
      <c r="LD153" s="29"/>
      <c r="LE153" s="29"/>
      <c r="LF153" s="29"/>
      <c r="LG153" s="29"/>
      <c r="LH153" s="29"/>
      <c r="LI153" s="29"/>
      <c r="LJ153" s="29"/>
      <c r="LK153" s="29"/>
      <c r="LL153" s="29"/>
      <c r="LM153" s="29"/>
      <c r="LN153" s="29"/>
      <c r="LO153" s="29"/>
      <c r="LP153" s="29"/>
      <c r="LQ153" s="29"/>
      <c r="LR153" s="29"/>
      <c r="LS153" s="29"/>
      <c r="LT153" s="29"/>
      <c r="LU153" s="29"/>
      <c r="LV153" s="29"/>
      <c r="LW153" s="29"/>
      <c r="LX153" s="29"/>
      <c r="LY153" s="29"/>
      <c r="LZ153" s="29"/>
      <c r="MA153" s="29"/>
      <c r="MB153" s="29"/>
      <c r="MC153" s="29"/>
      <c r="MD153" s="29"/>
      <c r="ME153" s="29"/>
      <c r="MF153" s="29"/>
      <c r="MG153" s="29"/>
      <c r="MH153" s="29"/>
      <c r="MI153" s="29"/>
      <c r="MJ153" s="29"/>
      <c r="MK153" s="29"/>
      <c r="ML153" s="29"/>
      <c r="MM153" s="29"/>
      <c r="MN153" s="29"/>
      <c r="MO153" s="29"/>
      <c r="MP153" s="29"/>
      <c r="MQ153" s="29"/>
      <c r="MR153" s="29"/>
      <c r="MS153" s="29"/>
      <c r="MT153" s="29"/>
      <c r="MU153" s="29"/>
      <c r="MV153" s="29"/>
      <c r="MW153" s="29"/>
      <c r="MX153" s="29"/>
      <c r="MY153" s="29"/>
      <c r="MZ153" s="29"/>
      <c r="NA153" s="29"/>
      <c r="NB153" s="29"/>
      <c r="NC153" s="29"/>
      <c r="ND153" s="29"/>
      <c r="NE153" s="29"/>
      <c r="NF153" s="29"/>
      <c r="NG153" s="29"/>
      <c r="NH153" s="29"/>
      <c r="NI153" s="29"/>
      <c r="NJ153" s="29"/>
      <c r="NK153" s="29"/>
      <c r="NL153" s="29"/>
      <c r="NM153" s="29"/>
      <c r="NN153" s="29"/>
      <c r="NO153" s="29"/>
      <c r="NP153" s="29"/>
      <c r="NQ153" s="29"/>
      <c r="NR153" s="29"/>
      <c r="NS153" s="29"/>
      <c r="NT153" s="29"/>
      <c r="NU153" s="29"/>
      <c r="NV153" s="29"/>
      <c r="NW153" s="29"/>
      <c r="NX153" s="29"/>
      <c r="NY153" s="29"/>
      <c r="NZ153" s="29"/>
      <c r="OA153" s="29"/>
      <c r="OB153" s="29"/>
      <c r="OC153" s="29"/>
      <c r="OD153" s="29"/>
      <c r="OE153" s="29"/>
      <c r="OF153" s="29"/>
      <c r="OG153" s="29"/>
      <c r="OH153" s="29"/>
      <c r="OI153" s="29"/>
      <c r="OJ153" s="29"/>
      <c r="OK153" s="29"/>
      <c r="OL153" s="29"/>
      <c r="OM153" s="29"/>
      <c r="ON153" s="29"/>
      <c r="OO153" s="29"/>
      <c r="OP153" s="29"/>
      <c r="OQ153" s="29"/>
      <c r="OR153" s="29"/>
      <c r="OS153" s="29"/>
      <c r="OT153" s="29"/>
      <c r="OU153" s="29"/>
      <c r="OV153" s="29"/>
      <c r="OW153" s="29"/>
      <c r="OX153" s="29"/>
      <c r="OY153" s="29"/>
      <c r="OZ153" s="29"/>
      <c r="PA153" s="29"/>
      <c r="PB153" s="29"/>
      <c r="PC153" s="29"/>
      <c r="PD153" s="29"/>
      <c r="PE153" s="29"/>
      <c r="PF153" s="29"/>
      <c r="PG153" s="29"/>
      <c r="PH153" s="29"/>
      <c r="PI153" s="29"/>
      <c r="PJ153" s="29"/>
      <c r="PK153" s="29"/>
      <c r="PL153" s="29"/>
      <c r="PM153" s="29"/>
      <c r="PN153" s="29"/>
      <c r="PO153" s="29"/>
      <c r="PP153" s="29"/>
      <c r="PQ153" s="29"/>
      <c r="PR153" s="29"/>
      <c r="PS153" s="29"/>
      <c r="PT153" s="29"/>
      <c r="PU153" s="29"/>
      <c r="PV153" s="29"/>
      <c r="PW153" s="29"/>
      <c r="PX153" s="29"/>
      <c r="PY153" s="29"/>
      <c r="PZ153" s="29"/>
      <c r="QA153" s="29"/>
      <c r="QB153" s="29"/>
      <c r="QC153" s="29"/>
      <c r="QD153" s="29"/>
      <c r="QE153" s="29"/>
      <c r="QF153" s="29"/>
      <c r="QG153" s="29"/>
      <c r="QH153" s="29"/>
      <c r="QI153" s="29"/>
      <c r="QJ153" s="29"/>
      <c r="QK153" s="29"/>
      <c r="QL153" s="29"/>
      <c r="QM153" s="29"/>
      <c r="QN153" s="29"/>
      <c r="QO153" s="29"/>
      <c r="QP153" s="29"/>
      <c r="QQ153" s="29"/>
      <c r="QR153" s="29"/>
      <c r="QS153" s="29"/>
      <c r="QT153" s="29"/>
      <c r="QU153" s="29"/>
      <c r="QV153" s="29"/>
      <c r="QW153" s="29"/>
      <c r="QX153" s="29"/>
      <c r="QY153" s="29"/>
      <c r="QZ153" s="29"/>
      <c r="RA153" s="29"/>
      <c r="RB153" s="29"/>
      <c r="RC153" s="29"/>
      <c r="RD153" s="29"/>
      <c r="RE153" s="29"/>
      <c r="RF153" s="29"/>
      <c r="RG153" s="29"/>
      <c r="RH153" s="29"/>
      <c r="RI153" s="29"/>
      <c r="RJ153" s="29"/>
      <c r="RK153" s="29"/>
      <c r="RL153" s="29"/>
      <c r="RM153" s="29"/>
      <c r="RN153" s="29"/>
      <c r="RO153" s="29"/>
      <c r="RP153" s="29"/>
      <c r="RQ153" s="29"/>
      <c r="RR153" s="29"/>
      <c r="RS153" s="29"/>
      <c r="RT153" s="29"/>
      <c r="RU153" s="29"/>
      <c r="RV153" s="29"/>
      <c r="RW153" s="29"/>
      <c r="RX153" s="29"/>
      <c r="RY153" s="29"/>
      <c r="RZ153" s="29"/>
      <c r="SA153" s="29"/>
      <c r="SB153" s="29"/>
      <c r="SC153" s="29"/>
      <c r="SD153" s="29"/>
      <c r="SE153" s="29"/>
      <c r="SF153" s="29"/>
      <c r="SG153" s="29"/>
      <c r="SH153" s="29"/>
      <c r="SI153" s="29"/>
      <c r="SJ153" s="29"/>
      <c r="SK153" s="29"/>
      <c r="SL153" s="29"/>
      <c r="SM153" s="29"/>
      <c r="SN153" s="29"/>
      <c r="SO153" s="29"/>
      <c r="SP153" s="29"/>
      <c r="SQ153" s="29"/>
      <c r="SR153" s="29"/>
      <c r="SS153" s="29"/>
      <c r="ST153" s="29"/>
      <c r="SU153" s="29"/>
      <c r="SV153" s="29"/>
      <c r="SW153" s="29"/>
      <c r="SX153" s="29"/>
      <c r="SY153" s="29"/>
      <c r="SZ153" s="29"/>
      <c r="TA153" s="29"/>
      <c r="TB153" s="29"/>
      <c r="TC153" s="29"/>
      <c r="TD153" s="29"/>
      <c r="TE153" s="29"/>
      <c r="TF153" s="29"/>
      <c r="TG153" s="29"/>
      <c r="TH153" s="29"/>
      <c r="TI153" s="29"/>
      <c r="TJ153" s="29"/>
      <c r="TK153" s="29"/>
      <c r="TL153" s="29"/>
      <c r="TM153" s="29"/>
      <c r="TN153" s="29"/>
      <c r="TO153" s="29"/>
      <c r="TP153" s="29"/>
      <c r="TQ153" s="29"/>
      <c r="TR153" s="29"/>
      <c r="TS153" s="29"/>
      <c r="TT153" s="29"/>
      <c r="TU153" s="29"/>
      <c r="TV153" s="29"/>
      <c r="TW153" s="29"/>
      <c r="TX153" s="29"/>
      <c r="TY153" s="29"/>
      <c r="TZ153" s="29"/>
      <c r="UA153" s="29"/>
      <c r="UB153" s="29"/>
      <c r="UC153" s="29"/>
      <c r="UD153" s="29"/>
      <c r="UE153" s="29"/>
      <c r="UF153" s="29"/>
      <c r="UG153" s="29"/>
      <c r="UH153" s="29"/>
      <c r="UI153" s="29"/>
      <c r="UJ153" s="29"/>
      <c r="UK153" s="29"/>
      <c r="UL153" s="29"/>
      <c r="UM153" s="29"/>
      <c r="UN153" s="29"/>
      <c r="UO153" s="29"/>
      <c r="UP153" s="29"/>
      <c r="UQ153" s="29"/>
      <c r="UR153" s="29"/>
      <c r="US153" s="29"/>
      <c r="UT153" s="29"/>
      <c r="UU153" s="29"/>
      <c r="UV153" s="29"/>
      <c r="UW153" s="29"/>
      <c r="UX153" s="29"/>
      <c r="UY153" s="29"/>
      <c r="UZ153" s="29"/>
      <c r="VA153" s="29"/>
      <c r="VB153" s="29"/>
      <c r="VC153" s="29"/>
      <c r="VD153" s="29"/>
      <c r="VE153" s="29"/>
      <c r="VF153" s="29"/>
      <c r="VG153" s="29"/>
      <c r="VH153" s="29"/>
      <c r="VI153" s="29"/>
      <c r="VJ153" s="29"/>
      <c r="VK153" s="29"/>
      <c r="VL153" s="29"/>
      <c r="VM153" s="29"/>
      <c r="VN153" s="29"/>
      <c r="VO153" s="29"/>
      <c r="VP153" s="29"/>
      <c r="VQ153" s="29"/>
      <c r="VR153" s="29"/>
      <c r="VS153" s="29"/>
      <c r="VT153" s="29"/>
      <c r="VU153" s="29"/>
      <c r="VV153" s="29"/>
      <c r="VW153" s="29"/>
      <c r="VX153" s="29"/>
      <c r="VY153" s="29"/>
      <c r="VZ153" s="29"/>
      <c r="WA153" s="29"/>
      <c r="WB153" s="29"/>
      <c r="WC153" s="29"/>
      <c r="WD153" s="29"/>
      <c r="WE153" s="29"/>
      <c r="WF153" s="29"/>
      <c r="WG153" s="29"/>
      <c r="WH153" s="29"/>
      <c r="WI153" s="29"/>
      <c r="WJ153" s="29"/>
      <c r="WK153" s="29"/>
      <c r="WL153" s="29"/>
      <c r="WM153" s="29"/>
      <c r="WN153" s="29"/>
      <c r="WO153" s="29"/>
      <c r="WP153" s="29"/>
      <c r="WQ153" s="29"/>
      <c r="WR153" s="29"/>
      <c r="WS153" s="29"/>
      <c r="WT153" s="29"/>
      <c r="WU153" s="29"/>
      <c r="WV153" s="29"/>
      <c r="WW153" s="29"/>
      <c r="WX153" s="29"/>
      <c r="WY153" s="29"/>
      <c r="WZ153" s="29"/>
      <c r="XA153" s="29"/>
      <c r="XB153" s="29"/>
      <c r="XC153" s="29"/>
      <c r="XD153" s="29"/>
      <c r="XE153" s="29"/>
      <c r="XF153" s="29"/>
      <c r="XG153" s="29"/>
      <c r="XH153" s="29"/>
      <c r="XI153" s="29"/>
      <c r="XJ153" s="29"/>
      <c r="XK153" s="29"/>
      <c r="XL153" s="29"/>
      <c r="XM153" s="29"/>
      <c r="XN153" s="29"/>
      <c r="XO153" s="29"/>
      <c r="XP153" s="29"/>
      <c r="XQ153" s="29"/>
      <c r="XR153" s="29"/>
      <c r="XS153" s="29"/>
      <c r="XT153" s="29"/>
      <c r="XU153" s="29"/>
      <c r="XV153" s="29"/>
      <c r="XW153" s="29"/>
      <c r="XX153" s="29"/>
      <c r="XY153" s="29"/>
      <c r="XZ153" s="29"/>
      <c r="YA153" s="29"/>
      <c r="YB153" s="29"/>
      <c r="YC153" s="29"/>
      <c r="YD153" s="29"/>
      <c r="YE153" s="29"/>
      <c r="YF153" s="29"/>
      <c r="YG153" s="29"/>
      <c r="YH153" s="29"/>
      <c r="YI153" s="29"/>
      <c r="YJ153" s="29"/>
      <c r="YK153" s="29"/>
      <c r="YL153" s="29"/>
      <c r="YM153" s="29"/>
      <c r="YN153" s="29"/>
      <c r="YO153" s="29"/>
      <c r="YP153" s="29"/>
      <c r="YQ153" s="29"/>
      <c r="YR153" s="29"/>
      <c r="YS153" s="29"/>
      <c r="YT153" s="29"/>
      <c r="YU153" s="29"/>
      <c r="YV153" s="29"/>
      <c r="YW153" s="29"/>
      <c r="YX153" s="29"/>
      <c r="YY153" s="29"/>
      <c r="YZ153" s="29"/>
      <c r="ZA153" s="29"/>
      <c r="ZB153" s="29"/>
      <c r="ZC153" s="29"/>
      <c r="ZD153" s="29"/>
      <c r="ZE153" s="29"/>
      <c r="ZF153" s="29"/>
      <c r="ZG153" s="29"/>
      <c r="ZH153" s="29"/>
      <c r="ZI153" s="29"/>
      <c r="ZJ153" s="29"/>
      <c r="ZK153" s="29"/>
      <c r="ZL153" s="29"/>
      <c r="ZM153" s="29"/>
      <c r="ZN153" s="29"/>
      <c r="ZO153" s="29"/>
      <c r="ZP153" s="29"/>
      <c r="ZQ153" s="29"/>
      <c r="ZR153" s="29"/>
      <c r="ZS153" s="29"/>
      <c r="ZT153" s="29"/>
      <c r="ZU153" s="29"/>
      <c r="ZV153" s="29"/>
      <c r="ZW153" s="29"/>
      <c r="ZX153" s="29"/>
      <c r="ZY153" s="29"/>
      <c r="ZZ153" s="29"/>
      <c r="AAA153" s="29"/>
      <c r="AAB153" s="29"/>
      <c r="AAC153" s="29"/>
      <c r="AAD153" s="29"/>
      <c r="AAE153" s="29"/>
      <c r="AAF153" s="29"/>
      <c r="AAG153" s="29"/>
      <c r="AAH153" s="29"/>
      <c r="AAI153" s="29"/>
      <c r="AAJ153" s="29"/>
      <c r="AAK153" s="29"/>
      <c r="AAL153" s="29"/>
      <c r="AAM153" s="29"/>
      <c r="AAN153" s="29"/>
      <c r="AAO153" s="29"/>
      <c r="AAP153" s="29"/>
      <c r="AAQ153" s="29"/>
      <c r="AAR153" s="29"/>
      <c r="AAS153" s="29"/>
      <c r="AAT153" s="29"/>
      <c r="AAU153" s="29"/>
      <c r="AAV153" s="29"/>
      <c r="AAW153" s="29"/>
      <c r="AAX153" s="29"/>
      <c r="AAY153" s="29"/>
      <c r="AAZ153" s="29"/>
      <c r="ABA153" s="29"/>
      <c r="ABB153" s="29"/>
      <c r="ABC153" s="29"/>
      <c r="ABD153" s="29"/>
      <c r="ABE153" s="29"/>
      <c r="ABF153" s="29"/>
      <c r="ABG153" s="29"/>
      <c r="ABH153" s="29"/>
      <c r="ABI153" s="29"/>
      <c r="ABJ153" s="29"/>
      <c r="ABK153" s="29"/>
      <c r="ABL153" s="29"/>
      <c r="ABM153" s="29"/>
      <c r="ABN153" s="29"/>
      <c r="ABO153" s="29"/>
      <c r="ABP153" s="29"/>
      <c r="ABQ153" s="29"/>
      <c r="ABR153" s="29"/>
      <c r="ABS153" s="29"/>
      <c r="ABT153" s="29"/>
      <c r="ABU153" s="29"/>
      <c r="ABV153" s="29"/>
      <c r="ABW153" s="29"/>
      <c r="ABX153" s="29"/>
      <c r="ABY153" s="29"/>
      <c r="ABZ153" s="29"/>
      <c r="ACA153" s="29"/>
      <c r="ACB153" s="29"/>
      <c r="ACC153" s="29"/>
      <c r="ACD153" s="29"/>
      <c r="ACE153" s="29"/>
      <c r="ACF153" s="29"/>
      <c r="ACG153" s="29"/>
      <c r="ACH153" s="29"/>
      <c r="ACI153" s="29"/>
      <c r="ACJ153" s="29"/>
      <c r="ACK153" s="29"/>
      <c r="ACL153" s="29"/>
      <c r="ACM153" s="29"/>
      <c r="ACN153" s="29"/>
      <c r="ACO153" s="29"/>
      <c r="ACP153" s="29"/>
      <c r="ACQ153" s="29"/>
      <c r="ACR153" s="29"/>
      <c r="ACS153" s="29"/>
      <c r="ACT153" s="29"/>
      <c r="ACU153" s="29"/>
      <c r="ACV153" s="29"/>
      <c r="ACW153" s="29"/>
      <c r="ACX153" s="29"/>
      <c r="ACY153" s="29"/>
      <c r="ACZ153" s="29"/>
      <c r="ADA153" s="29"/>
      <c r="ADB153" s="29"/>
      <c r="ADC153" s="29"/>
      <c r="ADD153" s="29"/>
      <c r="ADE153" s="29"/>
      <c r="ADF153" s="29"/>
      <c r="ADG153" s="29"/>
      <c r="ADH153" s="29"/>
      <c r="ADI153" s="29"/>
      <c r="ADJ153" s="29"/>
      <c r="ADK153" s="29"/>
      <c r="ADL153" s="29"/>
      <c r="ADM153" s="29"/>
      <c r="ADN153" s="29"/>
      <c r="ADO153" s="29"/>
      <c r="ADP153" s="29"/>
      <c r="ADQ153" s="29"/>
      <c r="ADR153" s="29"/>
      <c r="ADS153" s="29"/>
      <c r="ADT153" s="29"/>
      <c r="ADU153" s="29"/>
      <c r="ADV153" s="29"/>
      <c r="ADW153" s="29"/>
      <c r="ADX153" s="29"/>
      <c r="ADY153" s="29"/>
      <c r="ADZ153" s="29"/>
      <c r="AEA153" s="29"/>
      <c r="AEB153" s="29"/>
      <c r="AEC153" s="29"/>
      <c r="AED153" s="29"/>
      <c r="AEE153" s="29"/>
      <c r="AEF153" s="29"/>
      <c r="AEG153" s="29"/>
      <c r="AEH153" s="29"/>
      <c r="AEI153" s="29"/>
      <c r="AEJ153" s="29"/>
      <c r="AEK153" s="29"/>
      <c r="AEL153" s="29"/>
      <c r="AEM153" s="29"/>
      <c r="AEN153" s="29"/>
      <c r="AEO153" s="29"/>
      <c r="AEP153" s="29"/>
      <c r="AEQ153" s="29"/>
      <c r="AER153" s="29"/>
      <c r="AES153" s="29"/>
      <c r="AET153" s="29"/>
      <c r="AEU153" s="29"/>
      <c r="AEV153" s="29"/>
      <c r="AEW153" s="29"/>
      <c r="AEX153" s="29"/>
      <c r="AEY153" s="29"/>
      <c r="AEZ153" s="29"/>
      <c r="AFA153" s="29"/>
      <c r="AFB153" s="29"/>
      <c r="AFC153" s="29"/>
      <c r="AFD153" s="29"/>
      <c r="AFE153" s="29"/>
      <c r="AFF153" s="29"/>
      <c r="AFG153" s="29"/>
      <c r="AFH153" s="29"/>
      <c r="AFI153" s="29"/>
      <c r="AFJ153" s="29"/>
      <c r="AFK153" s="29"/>
      <c r="AFL153" s="29"/>
      <c r="AFM153" s="29"/>
      <c r="AFN153" s="29"/>
      <c r="AFO153" s="29"/>
      <c r="AFP153" s="29"/>
      <c r="AFQ153" s="29"/>
      <c r="AFR153" s="29"/>
      <c r="AFS153" s="29"/>
      <c r="AFT153" s="29"/>
      <c r="AFU153" s="29"/>
      <c r="AFV153" s="29"/>
      <c r="AFW153" s="29"/>
      <c r="AFX153" s="29"/>
      <c r="AFY153" s="29"/>
      <c r="AFZ153" s="29"/>
      <c r="AGA153" s="29"/>
      <c r="AGB153" s="29"/>
      <c r="AGC153" s="29"/>
      <c r="AGD153" s="29"/>
      <c r="AGE153" s="29"/>
      <c r="AGF153" s="29"/>
      <c r="AGG153" s="29"/>
      <c r="AGH153" s="29"/>
      <c r="AGI153" s="29"/>
      <c r="AGJ153" s="29"/>
      <c r="AGK153" s="29"/>
      <c r="AGL153" s="29"/>
      <c r="AGM153" s="29"/>
      <c r="AGN153" s="29"/>
      <c r="AGO153" s="29"/>
      <c r="AGP153" s="29"/>
      <c r="AGQ153" s="29"/>
      <c r="AGR153" s="29"/>
      <c r="AGS153" s="29"/>
      <c r="AGT153" s="29"/>
      <c r="AGU153" s="29"/>
      <c r="AGV153" s="29"/>
      <c r="AGW153" s="29"/>
      <c r="AGX153" s="29"/>
      <c r="AGY153" s="29"/>
      <c r="AGZ153" s="29"/>
      <c r="AHA153" s="29"/>
      <c r="AHB153" s="29"/>
      <c r="AHC153" s="29"/>
      <c r="AHD153" s="29"/>
      <c r="AHE153" s="29"/>
      <c r="AHF153" s="29"/>
      <c r="AHG153" s="29"/>
      <c r="AHH153" s="29"/>
      <c r="AHI153" s="29"/>
      <c r="AHJ153" s="29"/>
      <c r="AHK153" s="29"/>
      <c r="AHL153" s="29"/>
      <c r="AHM153" s="29"/>
      <c r="AHN153" s="29"/>
      <c r="AHO153" s="29"/>
      <c r="AHP153" s="29"/>
      <c r="AHQ153" s="29"/>
      <c r="AHR153" s="29"/>
      <c r="AHS153" s="29"/>
      <c r="AHT153" s="29"/>
      <c r="AHU153" s="29"/>
      <c r="AHV153" s="29"/>
      <c r="AHW153" s="29"/>
      <c r="AHX153" s="29"/>
      <c r="AHY153" s="29"/>
      <c r="AHZ153" s="29"/>
      <c r="AIA153" s="29"/>
      <c r="AIB153" s="29"/>
      <c r="AIC153" s="29"/>
      <c r="AID153" s="29"/>
      <c r="AIE153" s="29"/>
      <c r="AIF153" s="29"/>
      <c r="AIG153" s="29"/>
      <c r="AIH153" s="29"/>
      <c r="AII153" s="29"/>
      <c r="AIJ153" s="29"/>
      <c r="AIK153" s="29"/>
      <c r="AIL153" s="29"/>
      <c r="AIM153" s="29"/>
      <c r="AIN153" s="29"/>
      <c r="AIO153" s="29"/>
      <c r="AIP153" s="29"/>
      <c r="AIQ153" s="29"/>
      <c r="AIR153" s="29"/>
      <c r="AIS153" s="29"/>
      <c r="AIT153" s="29"/>
      <c r="AIU153" s="29"/>
      <c r="AIV153" s="29"/>
      <c r="AIW153" s="29"/>
      <c r="AIX153" s="29"/>
      <c r="AIY153" s="29"/>
      <c r="AIZ153" s="29"/>
      <c r="AJA153" s="29"/>
      <c r="AJB153" s="29"/>
      <c r="AJC153" s="29"/>
      <c r="AJD153" s="29"/>
      <c r="AJE153" s="29"/>
      <c r="AJF153" s="29"/>
      <c r="AJG153" s="29"/>
      <c r="AJH153" s="29"/>
      <c r="AJI153" s="29"/>
      <c r="AJJ153" s="29"/>
      <c r="AJK153" s="29"/>
      <c r="AJL153" s="29"/>
      <c r="AJM153" s="29"/>
      <c r="AJN153" s="29"/>
      <c r="AJO153" s="29"/>
      <c r="AJP153" s="29"/>
      <c r="AJQ153" s="29"/>
      <c r="AJR153" s="29"/>
      <c r="AJS153" s="29"/>
      <c r="AJT153" s="29"/>
      <c r="AJU153" s="29"/>
      <c r="AJV153" s="29"/>
      <c r="AJW153" s="29"/>
      <c r="AJX153" s="29"/>
      <c r="AJY153" s="29"/>
      <c r="AJZ153" s="29"/>
      <c r="AKA153" s="29"/>
      <c r="AKB153" s="29"/>
      <c r="AKC153" s="29"/>
      <c r="AKD153" s="29"/>
      <c r="AKE153" s="29"/>
      <c r="AKF153" s="29"/>
      <c r="AKG153" s="29"/>
      <c r="AKH153" s="29"/>
      <c r="AKI153" s="29"/>
      <c r="AKJ153" s="29"/>
      <c r="AKK153" s="29"/>
      <c r="AKL153" s="29"/>
      <c r="AKM153" s="29"/>
      <c r="AKN153" s="29"/>
      <c r="AKO153" s="29"/>
      <c r="AKP153" s="29"/>
      <c r="AKQ153" s="29"/>
      <c r="AKR153" s="29"/>
      <c r="AKS153" s="29"/>
      <c r="AKT153" s="29"/>
      <c r="AKU153" s="29"/>
      <c r="AKV153" s="29"/>
      <c r="AKW153" s="29"/>
      <c r="AKX153" s="29"/>
      <c r="AKY153" s="29"/>
      <c r="AKZ153" s="29"/>
      <c r="ALA153" s="29"/>
      <c r="ALB153" s="29"/>
      <c r="ALC153" s="29"/>
      <c r="ALD153" s="29"/>
      <c r="ALE153" s="29"/>
      <c r="ALF153" s="29"/>
      <c r="ALG153" s="29"/>
      <c r="ALH153" s="29"/>
      <c r="ALI153" s="29"/>
      <c r="ALJ153" s="29"/>
      <c r="ALK153" s="29"/>
      <c r="ALL153" s="29"/>
      <c r="ALM153" s="29"/>
      <c r="ALN153" s="29"/>
      <c r="ALO153" s="29"/>
      <c r="ALP153" s="29"/>
      <c r="ALQ153" s="29"/>
      <c r="ALR153" s="29"/>
      <c r="ALS153" s="29"/>
      <c r="ALT153" s="29"/>
      <c r="ALU153" s="29"/>
      <c r="ALV153" s="29"/>
      <c r="ALW153" s="29"/>
      <c r="ALX153" s="29"/>
      <c r="ALY153" s="29"/>
      <c r="ALZ153" s="29"/>
      <c r="AMA153" s="29"/>
      <c r="AMB153" s="29"/>
      <c r="AMC153" s="29"/>
      <c r="AMD153" s="29"/>
      <c r="AME153" s="29"/>
      <c r="AMF153" s="29"/>
      <c r="AMG153" s="29"/>
      <c r="AMH153" s="29"/>
      <c r="AMI153" s="29"/>
      <c r="AMJ153" s="29"/>
      <c r="AMK153" s="29"/>
    </row>
    <row r="154" spans="1:1025" s="30" customFormat="1" ht="15.75" customHeight="1">
      <c r="A154" s="478" t="s">
        <v>45</v>
      </c>
      <c r="B154" s="479"/>
      <c r="C154" s="479"/>
      <c r="D154" s="479"/>
      <c r="E154" s="479"/>
      <c r="F154" s="480"/>
      <c r="G154" s="178">
        <f>SUM(G149:G153)</f>
        <v>5839.4441666666662</v>
      </c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  <c r="FF154" s="29"/>
      <c r="FG154" s="29"/>
      <c r="FH154" s="29"/>
      <c r="FI154" s="29"/>
      <c r="FJ154" s="29"/>
      <c r="FK154" s="29"/>
      <c r="FL154" s="29"/>
      <c r="FM154" s="29"/>
      <c r="FN154" s="29"/>
      <c r="FO154" s="29"/>
      <c r="FP154" s="29"/>
      <c r="FQ154" s="29"/>
      <c r="FR154" s="29"/>
      <c r="FS154" s="29"/>
      <c r="FT154" s="29"/>
      <c r="FU154" s="29"/>
      <c r="FV154" s="29"/>
      <c r="FW154" s="29"/>
      <c r="FX154" s="29"/>
      <c r="FY154" s="29"/>
      <c r="FZ154" s="29"/>
      <c r="GA154" s="29"/>
      <c r="GB154" s="29"/>
      <c r="GC154" s="29"/>
      <c r="GD154" s="29"/>
      <c r="GE154" s="29"/>
      <c r="GF154" s="29"/>
      <c r="GG154" s="29"/>
      <c r="GH154" s="29"/>
      <c r="GI154" s="29"/>
      <c r="GJ154" s="29"/>
      <c r="GK154" s="29"/>
      <c r="GL154" s="29"/>
      <c r="GM154" s="29"/>
      <c r="GN154" s="29"/>
      <c r="GO154" s="29"/>
      <c r="GP154" s="29"/>
      <c r="GQ154" s="29"/>
      <c r="GR154" s="29"/>
      <c r="GS154" s="29"/>
      <c r="GT154" s="29"/>
      <c r="GU154" s="29"/>
      <c r="GV154" s="29"/>
      <c r="GW154" s="29"/>
      <c r="GX154" s="29"/>
      <c r="GY154" s="29"/>
      <c r="GZ154" s="29"/>
      <c r="HA154" s="29"/>
      <c r="HB154" s="29"/>
      <c r="HC154" s="29"/>
      <c r="HD154" s="29"/>
      <c r="HE154" s="29"/>
      <c r="HF154" s="29"/>
      <c r="HG154" s="29"/>
      <c r="HH154" s="29"/>
      <c r="HI154" s="29"/>
      <c r="HJ154" s="29"/>
      <c r="HK154" s="29"/>
      <c r="HL154" s="29"/>
      <c r="HM154" s="29"/>
      <c r="HN154" s="29"/>
      <c r="HO154" s="29"/>
      <c r="HP154" s="29"/>
      <c r="HQ154" s="29"/>
      <c r="HR154" s="29"/>
      <c r="HS154" s="29"/>
      <c r="HT154" s="29"/>
      <c r="HU154" s="29"/>
      <c r="HV154" s="29"/>
      <c r="HW154" s="29"/>
      <c r="HX154" s="29"/>
      <c r="HY154" s="29"/>
      <c r="HZ154" s="29"/>
      <c r="IA154" s="29"/>
      <c r="IB154" s="29"/>
      <c r="IC154" s="29"/>
      <c r="ID154" s="29"/>
      <c r="IE154" s="29"/>
      <c r="IF154" s="29"/>
      <c r="IG154" s="29"/>
      <c r="IH154" s="29"/>
      <c r="II154" s="29"/>
      <c r="IJ154" s="29"/>
      <c r="IK154" s="29"/>
      <c r="IL154" s="29"/>
      <c r="IM154" s="29"/>
      <c r="IN154" s="29"/>
      <c r="IO154" s="29"/>
      <c r="IP154" s="29"/>
      <c r="IQ154" s="29"/>
      <c r="IR154" s="29"/>
      <c r="IS154" s="29"/>
      <c r="IT154" s="29"/>
      <c r="IU154" s="29"/>
      <c r="IV154" s="29"/>
      <c r="IW154" s="29"/>
      <c r="IX154" s="29"/>
      <c r="IY154" s="29"/>
      <c r="IZ154" s="29"/>
      <c r="JA154" s="29"/>
      <c r="JB154" s="29"/>
      <c r="JC154" s="29"/>
      <c r="JD154" s="29"/>
      <c r="JE154" s="29"/>
      <c r="JF154" s="29"/>
      <c r="JG154" s="29"/>
      <c r="JH154" s="29"/>
      <c r="JI154" s="29"/>
      <c r="JJ154" s="29"/>
      <c r="JK154" s="29"/>
      <c r="JL154" s="29"/>
      <c r="JM154" s="29"/>
      <c r="JN154" s="29"/>
      <c r="JO154" s="29"/>
      <c r="JP154" s="29"/>
      <c r="JQ154" s="29"/>
      <c r="JR154" s="29"/>
      <c r="JS154" s="29"/>
      <c r="JT154" s="29"/>
      <c r="JU154" s="29"/>
      <c r="JV154" s="29"/>
      <c r="JW154" s="29"/>
      <c r="JX154" s="29"/>
      <c r="JY154" s="29"/>
      <c r="JZ154" s="29"/>
      <c r="KA154" s="29"/>
      <c r="KB154" s="29"/>
      <c r="KC154" s="29"/>
      <c r="KD154" s="29"/>
      <c r="KE154" s="29"/>
      <c r="KF154" s="29"/>
      <c r="KG154" s="29"/>
      <c r="KH154" s="29"/>
      <c r="KI154" s="29"/>
      <c r="KJ154" s="29"/>
      <c r="KK154" s="29"/>
      <c r="KL154" s="29"/>
      <c r="KM154" s="29"/>
      <c r="KN154" s="29"/>
      <c r="KO154" s="29"/>
      <c r="KP154" s="29"/>
      <c r="KQ154" s="29"/>
      <c r="KR154" s="29"/>
      <c r="KS154" s="29"/>
      <c r="KT154" s="29"/>
      <c r="KU154" s="29"/>
      <c r="KV154" s="29"/>
      <c r="KW154" s="29"/>
      <c r="KX154" s="29"/>
      <c r="KY154" s="29"/>
      <c r="KZ154" s="29"/>
      <c r="LA154" s="29"/>
      <c r="LB154" s="29"/>
      <c r="LC154" s="29"/>
      <c r="LD154" s="29"/>
      <c r="LE154" s="29"/>
      <c r="LF154" s="29"/>
      <c r="LG154" s="29"/>
      <c r="LH154" s="29"/>
      <c r="LI154" s="29"/>
      <c r="LJ154" s="29"/>
      <c r="LK154" s="29"/>
      <c r="LL154" s="29"/>
      <c r="LM154" s="29"/>
      <c r="LN154" s="29"/>
      <c r="LO154" s="29"/>
      <c r="LP154" s="29"/>
      <c r="LQ154" s="29"/>
      <c r="LR154" s="29"/>
      <c r="LS154" s="29"/>
      <c r="LT154" s="29"/>
      <c r="LU154" s="29"/>
      <c r="LV154" s="29"/>
      <c r="LW154" s="29"/>
      <c r="LX154" s="29"/>
      <c r="LY154" s="29"/>
      <c r="LZ154" s="29"/>
      <c r="MA154" s="29"/>
      <c r="MB154" s="29"/>
      <c r="MC154" s="29"/>
      <c r="MD154" s="29"/>
      <c r="ME154" s="29"/>
      <c r="MF154" s="29"/>
      <c r="MG154" s="29"/>
      <c r="MH154" s="29"/>
      <c r="MI154" s="29"/>
      <c r="MJ154" s="29"/>
      <c r="MK154" s="29"/>
      <c r="ML154" s="29"/>
      <c r="MM154" s="29"/>
      <c r="MN154" s="29"/>
      <c r="MO154" s="29"/>
      <c r="MP154" s="29"/>
      <c r="MQ154" s="29"/>
      <c r="MR154" s="29"/>
      <c r="MS154" s="29"/>
      <c r="MT154" s="29"/>
      <c r="MU154" s="29"/>
      <c r="MV154" s="29"/>
      <c r="MW154" s="29"/>
      <c r="MX154" s="29"/>
      <c r="MY154" s="29"/>
      <c r="MZ154" s="29"/>
      <c r="NA154" s="29"/>
      <c r="NB154" s="29"/>
      <c r="NC154" s="29"/>
      <c r="ND154" s="29"/>
      <c r="NE154" s="29"/>
      <c r="NF154" s="29"/>
      <c r="NG154" s="29"/>
      <c r="NH154" s="29"/>
      <c r="NI154" s="29"/>
      <c r="NJ154" s="29"/>
      <c r="NK154" s="29"/>
      <c r="NL154" s="29"/>
      <c r="NM154" s="29"/>
      <c r="NN154" s="29"/>
      <c r="NO154" s="29"/>
      <c r="NP154" s="29"/>
      <c r="NQ154" s="29"/>
      <c r="NR154" s="29"/>
      <c r="NS154" s="29"/>
      <c r="NT154" s="29"/>
      <c r="NU154" s="29"/>
      <c r="NV154" s="29"/>
      <c r="NW154" s="29"/>
      <c r="NX154" s="29"/>
      <c r="NY154" s="29"/>
      <c r="NZ154" s="29"/>
      <c r="OA154" s="29"/>
      <c r="OB154" s="29"/>
      <c r="OC154" s="29"/>
      <c r="OD154" s="29"/>
      <c r="OE154" s="29"/>
      <c r="OF154" s="29"/>
      <c r="OG154" s="29"/>
      <c r="OH154" s="29"/>
      <c r="OI154" s="29"/>
      <c r="OJ154" s="29"/>
      <c r="OK154" s="29"/>
      <c r="OL154" s="29"/>
      <c r="OM154" s="29"/>
      <c r="ON154" s="29"/>
      <c r="OO154" s="29"/>
      <c r="OP154" s="29"/>
      <c r="OQ154" s="29"/>
      <c r="OR154" s="29"/>
      <c r="OS154" s="29"/>
      <c r="OT154" s="29"/>
      <c r="OU154" s="29"/>
      <c r="OV154" s="29"/>
      <c r="OW154" s="29"/>
      <c r="OX154" s="29"/>
      <c r="OY154" s="29"/>
      <c r="OZ154" s="29"/>
      <c r="PA154" s="29"/>
      <c r="PB154" s="29"/>
      <c r="PC154" s="29"/>
      <c r="PD154" s="29"/>
      <c r="PE154" s="29"/>
      <c r="PF154" s="29"/>
      <c r="PG154" s="29"/>
      <c r="PH154" s="29"/>
      <c r="PI154" s="29"/>
      <c r="PJ154" s="29"/>
      <c r="PK154" s="29"/>
      <c r="PL154" s="29"/>
      <c r="PM154" s="29"/>
      <c r="PN154" s="29"/>
      <c r="PO154" s="29"/>
      <c r="PP154" s="29"/>
      <c r="PQ154" s="29"/>
      <c r="PR154" s="29"/>
      <c r="PS154" s="29"/>
      <c r="PT154" s="29"/>
      <c r="PU154" s="29"/>
      <c r="PV154" s="29"/>
      <c r="PW154" s="29"/>
      <c r="PX154" s="29"/>
      <c r="PY154" s="29"/>
      <c r="PZ154" s="29"/>
      <c r="QA154" s="29"/>
      <c r="QB154" s="29"/>
      <c r="QC154" s="29"/>
      <c r="QD154" s="29"/>
      <c r="QE154" s="29"/>
      <c r="QF154" s="29"/>
      <c r="QG154" s="29"/>
      <c r="QH154" s="29"/>
      <c r="QI154" s="29"/>
      <c r="QJ154" s="29"/>
      <c r="QK154" s="29"/>
      <c r="QL154" s="29"/>
      <c r="QM154" s="29"/>
      <c r="QN154" s="29"/>
      <c r="QO154" s="29"/>
      <c r="QP154" s="29"/>
      <c r="QQ154" s="29"/>
      <c r="QR154" s="29"/>
      <c r="QS154" s="29"/>
      <c r="QT154" s="29"/>
      <c r="QU154" s="29"/>
      <c r="QV154" s="29"/>
      <c r="QW154" s="29"/>
      <c r="QX154" s="29"/>
      <c r="QY154" s="29"/>
      <c r="QZ154" s="29"/>
      <c r="RA154" s="29"/>
      <c r="RB154" s="29"/>
      <c r="RC154" s="29"/>
      <c r="RD154" s="29"/>
      <c r="RE154" s="29"/>
      <c r="RF154" s="29"/>
      <c r="RG154" s="29"/>
      <c r="RH154" s="29"/>
      <c r="RI154" s="29"/>
      <c r="RJ154" s="29"/>
      <c r="RK154" s="29"/>
      <c r="RL154" s="29"/>
      <c r="RM154" s="29"/>
      <c r="RN154" s="29"/>
      <c r="RO154" s="29"/>
      <c r="RP154" s="29"/>
      <c r="RQ154" s="29"/>
      <c r="RR154" s="29"/>
      <c r="RS154" s="29"/>
      <c r="RT154" s="29"/>
      <c r="RU154" s="29"/>
      <c r="RV154" s="29"/>
      <c r="RW154" s="29"/>
      <c r="RX154" s="29"/>
      <c r="RY154" s="29"/>
      <c r="RZ154" s="29"/>
      <c r="SA154" s="29"/>
      <c r="SB154" s="29"/>
      <c r="SC154" s="29"/>
      <c r="SD154" s="29"/>
      <c r="SE154" s="29"/>
      <c r="SF154" s="29"/>
      <c r="SG154" s="29"/>
      <c r="SH154" s="29"/>
      <c r="SI154" s="29"/>
      <c r="SJ154" s="29"/>
      <c r="SK154" s="29"/>
      <c r="SL154" s="29"/>
      <c r="SM154" s="29"/>
      <c r="SN154" s="29"/>
      <c r="SO154" s="29"/>
      <c r="SP154" s="29"/>
      <c r="SQ154" s="29"/>
      <c r="SR154" s="29"/>
      <c r="SS154" s="29"/>
      <c r="ST154" s="29"/>
      <c r="SU154" s="29"/>
      <c r="SV154" s="29"/>
      <c r="SW154" s="29"/>
      <c r="SX154" s="29"/>
      <c r="SY154" s="29"/>
      <c r="SZ154" s="29"/>
      <c r="TA154" s="29"/>
      <c r="TB154" s="29"/>
      <c r="TC154" s="29"/>
      <c r="TD154" s="29"/>
      <c r="TE154" s="29"/>
      <c r="TF154" s="29"/>
      <c r="TG154" s="29"/>
      <c r="TH154" s="29"/>
      <c r="TI154" s="29"/>
      <c r="TJ154" s="29"/>
      <c r="TK154" s="29"/>
      <c r="TL154" s="29"/>
      <c r="TM154" s="29"/>
      <c r="TN154" s="29"/>
      <c r="TO154" s="29"/>
      <c r="TP154" s="29"/>
      <c r="TQ154" s="29"/>
      <c r="TR154" s="29"/>
      <c r="TS154" s="29"/>
      <c r="TT154" s="29"/>
      <c r="TU154" s="29"/>
      <c r="TV154" s="29"/>
      <c r="TW154" s="29"/>
      <c r="TX154" s="29"/>
      <c r="TY154" s="29"/>
      <c r="TZ154" s="29"/>
      <c r="UA154" s="29"/>
      <c r="UB154" s="29"/>
      <c r="UC154" s="29"/>
      <c r="UD154" s="29"/>
      <c r="UE154" s="29"/>
      <c r="UF154" s="29"/>
      <c r="UG154" s="29"/>
      <c r="UH154" s="29"/>
      <c r="UI154" s="29"/>
      <c r="UJ154" s="29"/>
      <c r="UK154" s="29"/>
      <c r="UL154" s="29"/>
      <c r="UM154" s="29"/>
      <c r="UN154" s="29"/>
      <c r="UO154" s="29"/>
      <c r="UP154" s="29"/>
      <c r="UQ154" s="29"/>
      <c r="UR154" s="29"/>
      <c r="US154" s="29"/>
      <c r="UT154" s="29"/>
      <c r="UU154" s="29"/>
      <c r="UV154" s="29"/>
      <c r="UW154" s="29"/>
      <c r="UX154" s="29"/>
      <c r="UY154" s="29"/>
      <c r="UZ154" s="29"/>
      <c r="VA154" s="29"/>
      <c r="VB154" s="29"/>
      <c r="VC154" s="29"/>
      <c r="VD154" s="29"/>
      <c r="VE154" s="29"/>
      <c r="VF154" s="29"/>
      <c r="VG154" s="29"/>
      <c r="VH154" s="29"/>
      <c r="VI154" s="29"/>
      <c r="VJ154" s="29"/>
      <c r="VK154" s="29"/>
      <c r="VL154" s="29"/>
      <c r="VM154" s="29"/>
      <c r="VN154" s="29"/>
      <c r="VO154" s="29"/>
      <c r="VP154" s="29"/>
      <c r="VQ154" s="29"/>
      <c r="VR154" s="29"/>
      <c r="VS154" s="29"/>
      <c r="VT154" s="29"/>
      <c r="VU154" s="29"/>
      <c r="VV154" s="29"/>
      <c r="VW154" s="29"/>
      <c r="VX154" s="29"/>
      <c r="VY154" s="29"/>
      <c r="VZ154" s="29"/>
      <c r="WA154" s="29"/>
      <c r="WB154" s="29"/>
      <c r="WC154" s="29"/>
      <c r="WD154" s="29"/>
      <c r="WE154" s="29"/>
      <c r="WF154" s="29"/>
      <c r="WG154" s="29"/>
      <c r="WH154" s="29"/>
      <c r="WI154" s="29"/>
      <c r="WJ154" s="29"/>
      <c r="WK154" s="29"/>
      <c r="WL154" s="29"/>
      <c r="WM154" s="29"/>
      <c r="WN154" s="29"/>
      <c r="WO154" s="29"/>
      <c r="WP154" s="29"/>
      <c r="WQ154" s="29"/>
      <c r="WR154" s="29"/>
      <c r="WS154" s="29"/>
      <c r="WT154" s="29"/>
      <c r="WU154" s="29"/>
      <c r="WV154" s="29"/>
      <c r="WW154" s="29"/>
      <c r="WX154" s="29"/>
      <c r="WY154" s="29"/>
      <c r="WZ154" s="29"/>
      <c r="XA154" s="29"/>
      <c r="XB154" s="29"/>
      <c r="XC154" s="29"/>
      <c r="XD154" s="29"/>
      <c r="XE154" s="29"/>
      <c r="XF154" s="29"/>
      <c r="XG154" s="29"/>
      <c r="XH154" s="29"/>
      <c r="XI154" s="29"/>
      <c r="XJ154" s="29"/>
      <c r="XK154" s="29"/>
      <c r="XL154" s="29"/>
      <c r="XM154" s="29"/>
      <c r="XN154" s="29"/>
      <c r="XO154" s="29"/>
      <c r="XP154" s="29"/>
      <c r="XQ154" s="29"/>
      <c r="XR154" s="29"/>
      <c r="XS154" s="29"/>
      <c r="XT154" s="29"/>
      <c r="XU154" s="29"/>
      <c r="XV154" s="29"/>
      <c r="XW154" s="29"/>
      <c r="XX154" s="29"/>
      <c r="XY154" s="29"/>
      <c r="XZ154" s="29"/>
      <c r="YA154" s="29"/>
      <c r="YB154" s="29"/>
      <c r="YC154" s="29"/>
      <c r="YD154" s="29"/>
      <c r="YE154" s="29"/>
      <c r="YF154" s="29"/>
      <c r="YG154" s="29"/>
      <c r="YH154" s="29"/>
      <c r="YI154" s="29"/>
      <c r="YJ154" s="29"/>
      <c r="YK154" s="29"/>
      <c r="YL154" s="29"/>
      <c r="YM154" s="29"/>
      <c r="YN154" s="29"/>
      <c r="YO154" s="29"/>
      <c r="YP154" s="29"/>
      <c r="YQ154" s="29"/>
      <c r="YR154" s="29"/>
      <c r="YS154" s="29"/>
      <c r="YT154" s="29"/>
      <c r="YU154" s="29"/>
      <c r="YV154" s="29"/>
      <c r="YW154" s="29"/>
      <c r="YX154" s="29"/>
      <c r="YY154" s="29"/>
      <c r="YZ154" s="29"/>
      <c r="ZA154" s="29"/>
      <c r="ZB154" s="29"/>
      <c r="ZC154" s="29"/>
      <c r="ZD154" s="29"/>
      <c r="ZE154" s="29"/>
      <c r="ZF154" s="29"/>
      <c r="ZG154" s="29"/>
      <c r="ZH154" s="29"/>
      <c r="ZI154" s="29"/>
      <c r="ZJ154" s="29"/>
      <c r="ZK154" s="29"/>
      <c r="ZL154" s="29"/>
      <c r="ZM154" s="29"/>
      <c r="ZN154" s="29"/>
      <c r="ZO154" s="29"/>
      <c r="ZP154" s="29"/>
      <c r="ZQ154" s="29"/>
      <c r="ZR154" s="29"/>
      <c r="ZS154" s="29"/>
      <c r="ZT154" s="29"/>
      <c r="ZU154" s="29"/>
      <c r="ZV154" s="29"/>
      <c r="ZW154" s="29"/>
      <c r="ZX154" s="29"/>
      <c r="ZY154" s="29"/>
      <c r="ZZ154" s="29"/>
      <c r="AAA154" s="29"/>
      <c r="AAB154" s="29"/>
      <c r="AAC154" s="29"/>
      <c r="AAD154" s="29"/>
      <c r="AAE154" s="29"/>
      <c r="AAF154" s="29"/>
      <c r="AAG154" s="29"/>
      <c r="AAH154" s="29"/>
      <c r="AAI154" s="29"/>
      <c r="AAJ154" s="29"/>
      <c r="AAK154" s="29"/>
      <c r="AAL154" s="29"/>
      <c r="AAM154" s="29"/>
      <c r="AAN154" s="29"/>
      <c r="AAO154" s="29"/>
      <c r="AAP154" s="29"/>
      <c r="AAQ154" s="29"/>
      <c r="AAR154" s="29"/>
      <c r="AAS154" s="29"/>
      <c r="AAT154" s="29"/>
      <c r="AAU154" s="29"/>
      <c r="AAV154" s="29"/>
      <c r="AAW154" s="29"/>
      <c r="AAX154" s="29"/>
      <c r="AAY154" s="29"/>
      <c r="AAZ154" s="29"/>
      <c r="ABA154" s="29"/>
      <c r="ABB154" s="29"/>
      <c r="ABC154" s="29"/>
      <c r="ABD154" s="29"/>
      <c r="ABE154" s="29"/>
      <c r="ABF154" s="29"/>
      <c r="ABG154" s="29"/>
      <c r="ABH154" s="29"/>
      <c r="ABI154" s="29"/>
      <c r="ABJ154" s="29"/>
      <c r="ABK154" s="29"/>
      <c r="ABL154" s="29"/>
      <c r="ABM154" s="29"/>
      <c r="ABN154" s="29"/>
      <c r="ABO154" s="29"/>
      <c r="ABP154" s="29"/>
      <c r="ABQ154" s="29"/>
      <c r="ABR154" s="29"/>
      <c r="ABS154" s="29"/>
      <c r="ABT154" s="29"/>
      <c r="ABU154" s="29"/>
      <c r="ABV154" s="29"/>
      <c r="ABW154" s="29"/>
      <c r="ABX154" s="29"/>
      <c r="ABY154" s="29"/>
      <c r="ABZ154" s="29"/>
      <c r="ACA154" s="29"/>
      <c r="ACB154" s="29"/>
      <c r="ACC154" s="29"/>
      <c r="ACD154" s="29"/>
      <c r="ACE154" s="29"/>
      <c r="ACF154" s="29"/>
      <c r="ACG154" s="29"/>
      <c r="ACH154" s="29"/>
      <c r="ACI154" s="29"/>
      <c r="ACJ154" s="29"/>
      <c r="ACK154" s="29"/>
      <c r="ACL154" s="29"/>
      <c r="ACM154" s="29"/>
      <c r="ACN154" s="29"/>
      <c r="ACO154" s="29"/>
      <c r="ACP154" s="29"/>
      <c r="ACQ154" s="29"/>
      <c r="ACR154" s="29"/>
      <c r="ACS154" s="29"/>
      <c r="ACT154" s="29"/>
      <c r="ACU154" s="29"/>
      <c r="ACV154" s="29"/>
      <c r="ACW154" s="29"/>
      <c r="ACX154" s="29"/>
      <c r="ACY154" s="29"/>
      <c r="ACZ154" s="29"/>
      <c r="ADA154" s="29"/>
      <c r="ADB154" s="29"/>
      <c r="ADC154" s="29"/>
      <c r="ADD154" s="29"/>
      <c r="ADE154" s="29"/>
      <c r="ADF154" s="29"/>
      <c r="ADG154" s="29"/>
      <c r="ADH154" s="29"/>
      <c r="ADI154" s="29"/>
      <c r="ADJ154" s="29"/>
      <c r="ADK154" s="29"/>
      <c r="ADL154" s="29"/>
      <c r="ADM154" s="29"/>
      <c r="ADN154" s="29"/>
      <c r="ADO154" s="29"/>
      <c r="ADP154" s="29"/>
      <c r="ADQ154" s="29"/>
      <c r="ADR154" s="29"/>
      <c r="ADS154" s="29"/>
      <c r="ADT154" s="29"/>
      <c r="ADU154" s="29"/>
      <c r="ADV154" s="29"/>
      <c r="ADW154" s="29"/>
      <c r="ADX154" s="29"/>
      <c r="ADY154" s="29"/>
      <c r="ADZ154" s="29"/>
      <c r="AEA154" s="29"/>
      <c r="AEB154" s="29"/>
      <c r="AEC154" s="29"/>
      <c r="AED154" s="29"/>
      <c r="AEE154" s="29"/>
      <c r="AEF154" s="29"/>
      <c r="AEG154" s="29"/>
      <c r="AEH154" s="29"/>
      <c r="AEI154" s="29"/>
      <c r="AEJ154" s="29"/>
      <c r="AEK154" s="29"/>
      <c r="AEL154" s="29"/>
      <c r="AEM154" s="29"/>
      <c r="AEN154" s="29"/>
      <c r="AEO154" s="29"/>
      <c r="AEP154" s="29"/>
      <c r="AEQ154" s="29"/>
      <c r="AER154" s="29"/>
      <c r="AES154" s="29"/>
      <c r="AET154" s="29"/>
      <c r="AEU154" s="29"/>
      <c r="AEV154" s="29"/>
      <c r="AEW154" s="29"/>
      <c r="AEX154" s="29"/>
      <c r="AEY154" s="29"/>
      <c r="AEZ154" s="29"/>
      <c r="AFA154" s="29"/>
      <c r="AFB154" s="29"/>
      <c r="AFC154" s="29"/>
      <c r="AFD154" s="29"/>
      <c r="AFE154" s="29"/>
      <c r="AFF154" s="29"/>
      <c r="AFG154" s="29"/>
      <c r="AFH154" s="29"/>
      <c r="AFI154" s="29"/>
      <c r="AFJ154" s="29"/>
      <c r="AFK154" s="29"/>
      <c r="AFL154" s="29"/>
      <c r="AFM154" s="29"/>
      <c r="AFN154" s="29"/>
      <c r="AFO154" s="29"/>
      <c r="AFP154" s="29"/>
      <c r="AFQ154" s="29"/>
      <c r="AFR154" s="29"/>
      <c r="AFS154" s="29"/>
      <c r="AFT154" s="29"/>
      <c r="AFU154" s="29"/>
      <c r="AFV154" s="29"/>
      <c r="AFW154" s="29"/>
      <c r="AFX154" s="29"/>
      <c r="AFY154" s="29"/>
      <c r="AFZ154" s="29"/>
      <c r="AGA154" s="29"/>
      <c r="AGB154" s="29"/>
      <c r="AGC154" s="29"/>
      <c r="AGD154" s="29"/>
      <c r="AGE154" s="29"/>
      <c r="AGF154" s="29"/>
      <c r="AGG154" s="29"/>
      <c r="AGH154" s="29"/>
      <c r="AGI154" s="29"/>
      <c r="AGJ154" s="29"/>
      <c r="AGK154" s="29"/>
      <c r="AGL154" s="29"/>
      <c r="AGM154" s="29"/>
      <c r="AGN154" s="29"/>
      <c r="AGO154" s="29"/>
      <c r="AGP154" s="29"/>
      <c r="AGQ154" s="29"/>
      <c r="AGR154" s="29"/>
      <c r="AGS154" s="29"/>
      <c r="AGT154" s="29"/>
      <c r="AGU154" s="29"/>
      <c r="AGV154" s="29"/>
      <c r="AGW154" s="29"/>
      <c r="AGX154" s="29"/>
      <c r="AGY154" s="29"/>
      <c r="AGZ154" s="29"/>
      <c r="AHA154" s="29"/>
      <c r="AHB154" s="29"/>
      <c r="AHC154" s="29"/>
      <c r="AHD154" s="29"/>
      <c r="AHE154" s="29"/>
      <c r="AHF154" s="29"/>
      <c r="AHG154" s="29"/>
      <c r="AHH154" s="29"/>
      <c r="AHI154" s="29"/>
      <c r="AHJ154" s="29"/>
      <c r="AHK154" s="29"/>
      <c r="AHL154" s="29"/>
      <c r="AHM154" s="29"/>
      <c r="AHN154" s="29"/>
      <c r="AHO154" s="29"/>
      <c r="AHP154" s="29"/>
      <c r="AHQ154" s="29"/>
      <c r="AHR154" s="29"/>
      <c r="AHS154" s="29"/>
      <c r="AHT154" s="29"/>
      <c r="AHU154" s="29"/>
      <c r="AHV154" s="29"/>
      <c r="AHW154" s="29"/>
      <c r="AHX154" s="29"/>
      <c r="AHY154" s="29"/>
      <c r="AHZ154" s="29"/>
      <c r="AIA154" s="29"/>
      <c r="AIB154" s="29"/>
      <c r="AIC154" s="29"/>
      <c r="AID154" s="29"/>
      <c r="AIE154" s="29"/>
      <c r="AIF154" s="29"/>
      <c r="AIG154" s="29"/>
      <c r="AIH154" s="29"/>
      <c r="AII154" s="29"/>
      <c r="AIJ154" s="29"/>
      <c r="AIK154" s="29"/>
      <c r="AIL154" s="29"/>
      <c r="AIM154" s="29"/>
      <c r="AIN154" s="29"/>
      <c r="AIO154" s="29"/>
      <c r="AIP154" s="29"/>
      <c r="AIQ154" s="29"/>
      <c r="AIR154" s="29"/>
      <c r="AIS154" s="29"/>
      <c r="AIT154" s="29"/>
      <c r="AIU154" s="29"/>
      <c r="AIV154" s="29"/>
      <c r="AIW154" s="29"/>
      <c r="AIX154" s="29"/>
      <c r="AIY154" s="29"/>
      <c r="AIZ154" s="29"/>
      <c r="AJA154" s="29"/>
      <c r="AJB154" s="29"/>
      <c r="AJC154" s="29"/>
      <c r="AJD154" s="29"/>
      <c r="AJE154" s="29"/>
      <c r="AJF154" s="29"/>
      <c r="AJG154" s="29"/>
      <c r="AJH154" s="29"/>
      <c r="AJI154" s="29"/>
      <c r="AJJ154" s="29"/>
      <c r="AJK154" s="29"/>
      <c r="AJL154" s="29"/>
      <c r="AJM154" s="29"/>
      <c r="AJN154" s="29"/>
      <c r="AJO154" s="29"/>
      <c r="AJP154" s="29"/>
      <c r="AJQ154" s="29"/>
      <c r="AJR154" s="29"/>
      <c r="AJS154" s="29"/>
      <c r="AJT154" s="29"/>
      <c r="AJU154" s="29"/>
      <c r="AJV154" s="29"/>
      <c r="AJW154" s="29"/>
      <c r="AJX154" s="29"/>
      <c r="AJY154" s="29"/>
      <c r="AJZ154" s="29"/>
      <c r="AKA154" s="29"/>
      <c r="AKB154" s="29"/>
      <c r="AKC154" s="29"/>
      <c r="AKD154" s="29"/>
      <c r="AKE154" s="29"/>
      <c r="AKF154" s="29"/>
      <c r="AKG154" s="29"/>
      <c r="AKH154" s="29"/>
      <c r="AKI154" s="29"/>
      <c r="AKJ154" s="29"/>
      <c r="AKK154" s="29"/>
      <c r="AKL154" s="29"/>
      <c r="AKM154" s="29"/>
      <c r="AKN154" s="29"/>
      <c r="AKO154" s="29"/>
      <c r="AKP154" s="29"/>
      <c r="AKQ154" s="29"/>
      <c r="AKR154" s="29"/>
      <c r="AKS154" s="29"/>
      <c r="AKT154" s="29"/>
      <c r="AKU154" s="29"/>
      <c r="AKV154" s="29"/>
      <c r="AKW154" s="29"/>
      <c r="AKX154" s="29"/>
      <c r="AKY154" s="29"/>
      <c r="AKZ154" s="29"/>
      <c r="ALA154" s="29"/>
      <c r="ALB154" s="29"/>
      <c r="ALC154" s="29"/>
      <c r="ALD154" s="29"/>
      <c r="ALE154" s="29"/>
      <c r="ALF154" s="29"/>
      <c r="ALG154" s="29"/>
      <c r="ALH154" s="29"/>
      <c r="ALI154" s="29"/>
      <c r="ALJ154" s="29"/>
      <c r="ALK154" s="29"/>
      <c r="ALL154" s="29"/>
      <c r="ALM154" s="29"/>
      <c r="ALN154" s="29"/>
      <c r="ALO154" s="29"/>
      <c r="ALP154" s="29"/>
      <c r="ALQ154" s="29"/>
      <c r="ALR154" s="29"/>
      <c r="ALS154" s="29"/>
      <c r="ALT154" s="29"/>
      <c r="ALU154" s="29"/>
      <c r="ALV154" s="29"/>
      <c r="ALW154" s="29"/>
      <c r="ALX154" s="29"/>
      <c r="ALY154" s="29"/>
      <c r="ALZ154" s="29"/>
      <c r="AMA154" s="29"/>
      <c r="AMB154" s="29"/>
      <c r="AMC154" s="29"/>
      <c r="AMD154" s="29"/>
      <c r="AME154" s="29"/>
      <c r="AMF154" s="29"/>
      <c r="AMG154" s="29"/>
      <c r="AMH154" s="29"/>
      <c r="AMI154" s="29"/>
      <c r="AMJ154" s="29"/>
      <c r="AMK154" s="29"/>
    </row>
    <row r="155" spans="1:1025" s="30" customFormat="1" ht="27.75" customHeight="1">
      <c r="A155" s="144" t="s">
        <v>21</v>
      </c>
      <c r="B155" s="481" t="s">
        <v>50</v>
      </c>
      <c r="C155" s="482"/>
      <c r="D155" s="482"/>
      <c r="E155" s="482"/>
      <c r="F155" s="483"/>
      <c r="G155" s="179">
        <f>G140</f>
        <v>2063.66</v>
      </c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  <c r="FF155" s="29"/>
      <c r="FG155" s="29"/>
      <c r="FH155" s="29"/>
      <c r="FI155" s="29"/>
      <c r="FJ155" s="29"/>
      <c r="FK155" s="29"/>
      <c r="FL155" s="29"/>
      <c r="FM155" s="29"/>
      <c r="FN155" s="29"/>
      <c r="FO155" s="29"/>
      <c r="FP155" s="29"/>
      <c r="FQ155" s="29"/>
      <c r="FR155" s="29"/>
      <c r="FS155" s="29"/>
      <c r="FT155" s="29"/>
      <c r="FU155" s="29"/>
      <c r="FV155" s="29"/>
      <c r="FW155" s="29"/>
      <c r="FX155" s="29"/>
      <c r="FY155" s="29"/>
      <c r="FZ155" s="29"/>
      <c r="GA155" s="29"/>
      <c r="GB155" s="29"/>
      <c r="GC155" s="29"/>
      <c r="GD155" s="29"/>
      <c r="GE155" s="29"/>
      <c r="GF155" s="29"/>
      <c r="GG155" s="29"/>
      <c r="GH155" s="29"/>
      <c r="GI155" s="29"/>
      <c r="GJ155" s="29"/>
      <c r="GK155" s="29"/>
      <c r="GL155" s="29"/>
      <c r="GM155" s="29"/>
      <c r="GN155" s="29"/>
      <c r="GO155" s="29"/>
      <c r="GP155" s="29"/>
      <c r="GQ155" s="29"/>
      <c r="GR155" s="29"/>
      <c r="GS155" s="29"/>
      <c r="GT155" s="29"/>
      <c r="GU155" s="29"/>
      <c r="GV155" s="29"/>
      <c r="GW155" s="29"/>
      <c r="GX155" s="29"/>
      <c r="GY155" s="29"/>
      <c r="GZ155" s="29"/>
      <c r="HA155" s="29"/>
      <c r="HB155" s="29"/>
      <c r="HC155" s="29"/>
      <c r="HD155" s="29"/>
      <c r="HE155" s="29"/>
      <c r="HF155" s="29"/>
      <c r="HG155" s="29"/>
      <c r="HH155" s="29"/>
      <c r="HI155" s="29"/>
      <c r="HJ155" s="29"/>
      <c r="HK155" s="29"/>
      <c r="HL155" s="29"/>
      <c r="HM155" s="29"/>
      <c r="HN155" s="29"/>
      <c r="HO155" s="29"/>
      <c r="HP155" s="29"/>
      <c r="HQ155" s="29"/>
      <c r="HR155" s="29"/>
      <c r="HS155" s="29"/>
      <c r="HT155" s="29"/>
      <c r="HU155" s="29"/>
      <c r="HV155" s="29"/>
      <c r="HW155" s="29"/>
      <c r="HX155" s="29"/>
      <c r="HY155" s="29"/>
      <c r="HZ155" s="29"/>
      <c r="IA155" s="29"/>
      <c r="IB155" s="29"/>
      <c r="IC155" s="29"/>
      <c r="ID155" s="29"/>
      <c r="IE155" s="29"/>
      <c r="IF155" s="29"/>
      <c r="IG155" s="29"/>
      <c r="IH155" s="29"/>
      <c r="II155" s="29"/>
      <c r="IJ155" s="29"/>
      <c r="IK155" s="29"/>
      <c r="IL155" s="29"/>
      <c r="IM155" s="29"/>
      <c r="IN155" s="29"/>
      <c r="IO155" s="29"/>
      <c r="IP155" s="29"/>
      <c r="IQ155" s="29"/>
      <c r="IR155" s="29"/>
      <c r="IS155" s="29"/>
      <c r="IT155" s="29"/>
      <c r="IU155" s="29"/>
      <c r="IV155" s="29"/>
      <c r="IW155" s="29"/>
      <c r="IX155" s="29"/>
      <c r="IY155" s="29"/>
      <c r="IZ155" s="29"/>
      <c r="JA155" s="29"/>
      <c r="JB155" s="29"/>
      <c r="JC155" s="29"/>
      <c r="JD155" s="29"/>
      <c r="JE155" s="29"/>
      <c r="JF155" s="29"/>
      <c r="JG155" s="29"/>
      <c r="JH155" s="29"/>
      <c r="JI155" s="29"/>
      <c r="JJ155" s="29"/>
      <c r="JK155" s="29"/>
      <c r="JL155" s="29"/>
      <c r="JM155" s="29"/>
      <c r="JN155" s="29"/>
      <c r="JO155" s="29"/>
      <c r="JP155" s="29"/>
      <c r="JQ155" s="29"/>
      <c r="JR155" s="29"/>
      <c r="JS155" s="29"/>
      <c r="JT155" s="29"/>
      <c r="JU155" s="29"/>
      <c r="JV155" s="29"/>
      <c r="JW155" s="29"/>
      <c r="JX155" s="29"/>
      <c r="JY155" s="29"/>
      <c r="JZ155" s="29"/>
      <c r="KA155" s="29"/>
      <c r="KB155" s="29"/>
      <c r="KC155" s="29"/>
      <c r="KD155" s="29"/>
      <c r="KE155" s="29"/>
      <c r="KF155" s="29"/>
      <c r="KG155" s="29"/>
      <c r="KH155" s="29"/>
      <c r="KI155" s="29"/>
      <c r="KJ155" s="29"/>
      <c r="KK155" s="29"/>
      <c r="KL155" s="29"/>
      <c r="KM155" s="29"/>
      <c r="KN155" s="29"/>
      <c r="KO155" s="29"/>
      <c r="KP155" s="29"/>
      <c r="KQ155" s="29"/>
      <c r="KR155" s="29"/>
      <c r="KS155" s="29"/>
      <c r="KT155" s="29"/>
      <c r="KU155" s="29"/>
      <c r="KV155" s="29"/>
      <c r="KW155" s="29"/>
      <c r="KX155" s="29"/>
      <c r="KY155" s="29"/>
      <c r="KZ155" s="29"/>
      <c r="LA155" s="29"/>
      <c r="LB155" s="29"/>
      <c r="LC155" s="29"/>
      <c r="LD155" s="29"/>
      <c r="LE155" s="29"/>
      <c r="LF155" s="29"/>
      <c r="LG155" s="29"/>
      <c r="LH155" s="29"/>
      <c r="LI155" s="29"/>
      <c r="LJ155" s="29"/>
      <c r="LK155" s="29"/>
      <c r="LL155" s="29"/>
      <c r="LM155" s="29"/>
      <c r="LN155" s="29"/>
      <c r="LO155" s="29"/>
      <c r="LP155" s="29"/>
      <c r="LQ155" s="29"/>
      <c r="LR155" s="29"/>
      <c r="LS155" s="29"/>
      <c r="LT155" s="29"/>
      <c r="LU155" s="29"/>
      <c r="LV155" s="29"/>
      <c r="LW155" s="29"/>
      <c r="LX155" s="29"/>
      <c r="LY155" s="29"/>
      <c r="LZ155" s="29"/>
      <c r="MA155" s="29"/>
      <c r="MB155" s="29"/>
      <c r="MC155" s="29"/>
      <c r="MD155" s="29"/>
      <c r="ME155" s="29"/>
      <c r="MF155" s="29"/>
      <c r="MG155" s="29"/>
      <c r="MH155" s="29"/>
      <c r="MI155" s="29"/>
      <c r="MJ155" s="29"/>
      <c r="MK155" s="29"/>
      <c r="ML155" s="29"/>
      <c r="MM155" s="29"/>
      <c r="MN155" s="29"/>
      <c r="MO155" s="29"/>
      <c r="MP155" s="29"/>
      <c r="MQ155" s="29"/>
      <c r="MR155" s="29"/>
      <c r="MS155" s="29"/>
      <c r="MT155" s="29"/>
      <c r="MU155" s="29"/>
      <c r="MV155" s="29"/>
      <c r="MW155" s="29"/>
      <c r="MX155" s="29"/>
      <c r="MY155" s="29"/>
      <c r="MZ155" s="29"/>
      <c r="NA155" s="29"/>
      <c r="NB155" s="29"/>
      <c r="NC155" s="29"/>
      <c r="ND155" s="29"/>
      <c r="NE155" s="29"/>
      <c r="NF155" s="29"/>
      <c r="NG155" s="29"/>
      <c r="NH155" s="29"/>
      <c r="NI155" s="29"/>
      <c r="NJ155" s="29"/>
      <c r="NK155" s="29"/>
      <c r="NL155" s="29"/>
      <c r="NM155" s="29"/>
      <c r="NN155" s="29"/>
      <c r="NO155" s="29"/>
      <c r="NP155" s="29"/>
      <c r="NQ155" s="29"/>
      <c r="NR155" s="29"/>
      <c r="NS155" s="29"/>
      <c r="NT155" s="29"/>
      <c r="NU155" s="29"/>
      <c r="NV155" s="29"/>
      <c r="NW155" s="29"/>
      <c r="NX155" s="29"/>
      <c r="NY155" s="29"/>
      <c r="NZ155" s="29"/>
      <c r="OA155" s="29"/>
      <c r="OB155" s="29"/>
      <c r="OC155" s="29"/>
      <c r="OD155" s="29"/>
      <c r="OE155" s="29"/>
      <c r="OF155" s="29"/>
      <c r="OG155" s="29"/>
      <c r="OH155" s="29"/>
      <c r="OI155" s="29"/>
      <c r="OJ155" s="29"/>
      <c r="OK155" s="29"/>
      <c r="OL155" s="29"/>
      <c r="OM155" s="29"/>
      <c r="ON155" s="29"/>
      <c r="OO155" s="29"/>
      <c r="OP155" s="29"/>
      <c r="OQ155" s="29"/>
      <c r="OR155" s="29"/>
      <c r="OS155" s="29"/>
      <c r="OT155" s="29"/>
      <c r="OU155" s="29"/>
      <c r="OV155" s="29"/>
      <c r="OW155" s="29"/>
      <c r="OX155" s="29"/>
      <c r="OY155" s="29"/>
      <c r="OZ155" s="29"/>
      <c r="PA155" s="29"/>
      <c r="PB155" s="29"/>
      <c r="PC155" s="29"/>
      <c r="PD155" s="29"/>
      <c r="PE155" s="29"/>
      <c r="PF155" s="29"/>
      <c r="PG155" s="29"/>
      <c r="PH155" s="29"/>
      <c r="PI155" s="29"/>
      <c r="PJ155" s="29"/>
      <c r="PK155" s="29"/>
      <c r="PL155" s="29"/>
      <c r="PM155" s="29"/>
      <c r="PN155" s="29"/>
      <c r="PO155" s="29"/>
      <c r="PP155" s="29"/>
      <c r="PQ155" s="29"/>
      <c r="PR155" s="29"/>
      <c r="PS155" s="29"/>
      <c r="PT155" s="29"/>
      <c r="PU155" s="29"/>
      <c r="PV155" s="29"/>
      <c r="PW155" s="29"/>
      <c r="PX155" s="29"/>
      <c r="PY155" s="29"/>
      <c r="PZ155" s="29"/>
      <c r="QA155" s="29"/>
      <c r="QB155" s="29"/>
      <c r="QC155" s="29"/>
      <c r="QD155" s="29"/>
      <c r="QE155" s="29"/>
      <c r="QF155" s="29"/>
      <c r="QG155" s="29"/>
      <c r="QH155" s="29"/>
      <c r="QI155" s="29"/>
      <c r="QJ155" s="29"/>
      <c r="QK155" s="29"/>
      <c r="QL155" s="29"/>
      <c r="QM155" s="29"/>
      <c r="QN155" s="29"/>
      <c r="QO155" s="29"/>
      <c r="QP155" s="29"/>
      <c r="QQ155" s="29"/>
      <c r="QR155" s="29"/>
      <c r="QS155" s="29"/>
      <c r="QT155" s="29"/>
      <c r="QU155" s="29"/>
      <c r="QV155" s="29"/>
      <c r="QW155" s="29"/>
      <c r="QX155" s="29"/>
      <c r="QY155" s="29"/>
      <c r="QZ155" s="29"/>
      <c r="RA155" s="29"/>
      <c r="RB155" s="29"/>
      <c r="RC155" s="29"/>
      <c r="RD155" s="29"/>
      <c r="RE155" s="29"/>
      <c r="RF155" s="29"/>
      <c r="RG155" s="29"/>
      <c r="RH155" s="29"/>
      <c r="RI155" s="29"/>
      <c r="RJ155" s="29"/>
      <c r="RK155" s="29"/>
      <c r="RL155" s="29"/>
      <c r="RM155" s="29"/>
      <c r="RN155" s="29"/>
      <c r="RO155" s="29"/>
      <c r="RP155" s="29"/>
      <c r="RQ155" s="29"/>
      <c r="RR155" s="29"/>
      <c r="RS155" s="29"/>
      <c r="RT155" s="29"/>
      <c r="RU155" s="29"/>
      <c r="RV155" s="29"/>
      <c r="RW155" s="29"/>
      <c r="RX155" s="29"/>
      <c r="RY155" s="29"/>
      <c r="RZ155" s="29"/>
      <c r="SA155" s="29"/>
      <c r="SB155" s="29"/>
      <c r="SC155" s="29"/>
      <c r="SD155" s="29"/>
      <c r="SE155" s="29"/>
      <c r="SF155" s="29"/>
      <c r="SG155" s="29"/>
      <c r="SH155" s="29"/>
      <c r="SI155" s="29"/>
      <c r="SJ155" s="29"/>
      <c r="SK155" s="29"/>
      <c r="SL155" s="29"/>
      <c r="SM155" s="29"/>
      <c r="SN155" s="29"/>
      <c r="SO155" s="29"/>
      <c r="SP155" s="29"/>
      <c r="SQ155" s="29"/>
      <c r="SR155" s="29"/>
      <c r="SS155" s="29"/>
      <c r="ST155" s="29"/>
      <c r="SU155" s="29"/>
      <c r="SV155" s="29"/>
      <c r="SW155" s="29"/>
      <c r="SX155" s="29"/>
      <c r="SY155" s="29"/>
      <c r="SZ155" s="29"/>
      <c r="TA155" s="29"/>
      <c r="TB155" s="29"/>
      <c r="TC155" s="29"/>
      <c r="TD155" s="29"/>
      <c r="TE155" s="29"/>
      <c r="TF155" s="29"/>
      <c r="TG155" s="29"/>
      <c r="TH155" s="29"/>
      <c r="TI155" s="29"/>
      <c r="TJ155" s="29"/>
      <c r="TK155" s="29"/>
      <c r="TL155" s="29"/>
      <c r="TM155" s="29"/>
      <c r="TN155" s="29"/>
      <c r="TO155" s="29"/>
      <c r="TP155" s="29"/>
      <c r="TQ155" s="29"/>
      <c r="TR155" s="29"/>
      <c r="TS155" s="29"/>
      <c r="TT155" s="29"/>
      <c r="TU155" s="29"/>
      <c r="TV155" s="29"/>
      <c r="TW155" s="29"/>
      <c r="TX155" s="29"/>
      <c r="TY155" s="29"/>
      <c r="TZ155" s="29"/>
      <c r="UA155" s="29"/>
      <c r="UB155" s="29"/>
      <c r="UC155" s="29"/>
      <c r="UD155" s="29"/>
      <c r="UE155" s="29"/>
      <c r="UF155" s="29"/>
      <c r="UG155" s="29"/>
      <c r="UH155" s="29"/>
      <c r="UI155" s="29"/>
      <c r="UJ155" s="29"/>
      <c r="UK155" s="29"/>
      <c r="UL155" s="29"/>
      <c r="UM155" s="29"/>
      <c r="UN155" s="29"/>
      <c r="UO155" s="29"/>
      <c r="UP155" s="29"/>
      <c r="UQ155" s="29"/>
      <c r="UR155" s="29"/>
      <c r="US155" s="29"/>
      <c r="UT155" s="29"/>
      <c r="UU155" s="29"/>
      <c r="UV155" s="29"/>
      <c r="UW155" s="29"/>
      <c r="UX155" s="29"/>
      <c r="UY155" s="29"/>
      <c r="UZ155" s="29"/>
      <c r="VA155" s="29"/>
      <c r="VB155" s="29"/>
      <c r="VC155" s="29"/>
      <c r="VD155" s="29"/>
      <c r="VE155" s="29"/>
      <c r="VF155" s="29"/>
      <c r="VG155" s="29"/>
      <c r="VH155" s="29"/>
      <c r="VI155" s="29"/>
      <c r="VJ155" s="29"/>
      <c r="VK155" s="29"/>
      <c r="VL155" s="29"/>
      <c r="VM155" s="29"/>
      <c r="VN155" s="29"/>
      <c r="VO155" s="29"/>
      <c r="VP155" s="29"/>
      <c r="VQ155" s="29"/>
      <c r="VR155" s="29"/>
      <c r="VS155" s="29"/>
      <c r="VT155" s="29"/>
      <c r="VU155" s="29"/>
      <c r="VV155" s="29"/>
      <c r="VW155" s="29"/>
      <c r="VX155" s="29"/>
      <c r="VY155" s="29"/>
      <c r="VZ155" s="29"/>
      <c r="WA155" s="29"/>
      <c r="WB155" s="29"/>
      <c r="WC155" s="29"/>
      <c r="WD155" s="29"/>
      <c r="WE155" s="29"/>
      <c r="WF155" s="29"/>
      <c r="WG155" s="29"/>
      <c r="WH155" s="29"/>
      <c r="WI155" s="29"/>
      <c r="WJ155" s="29"/>
      <c r="WK155" s="29"/>
      <c r="WL155" s="29"/>
      <c r="WM155" s="29"/>
      <c r="WN155" s="29"/>
      <c r="WO155" s="29"/>
      <c r="WP155" s="29"/>
      <c r="WQ155" s="29"/>
      <c r="WR155" s="29"/>
      <c r="WS155" s="29"/>
      <c r="WT155" s="29"/>
      <c r="WU155" s="29"/>
      <c r="WV155" s="29"/>
      <c r="WW155" s="29"/>
      <c r="WX155" s="29"/>
      <c r="WY155" s="29"/>
      <c r="WZ155" s="29"/>
      <c r="XA155" s="29"/>
      <c r="XB155" s="29"/>
      <c r="XC155" s="29"/>
      <c r="XD155" s="29"/>
      <c r="XE155" s="29"/>
      <c r="XF155" s="29"/>
      <c r="XG155" s="29"/>
      <c r="XH155" s="29"/>
      <c r="XI155" s="29"/>
      <c r="XJ155" s="29"/>
      <c r="XK155" s="29"/>
      <c r="XL155" s="29"/>
      <c r="XM155" s="29"/>
      <c r="XN155" s="29"/>
      <c r="XO155" s="29"/>
      <c r="XP155" s="29"/>
      <c r="XQ155" s="29"/>
      <c r="XR155" s="29"/>
      <c r="XS155" s="29"/>
      <c r="XT155" s="29"/>
      <c r="XU155" s="29"/>
      <c r="XV155" s="29"/>
      <c r="XW155" s="29"/>
      <c r="XX155" s="29"/>
      <c r="XY155" s="29"/>
      <c r="XZ155" s="29"/>
      <c r="YA155" s="29"/>
      <c r="YB155" s="29"/>
      <c r="YC155" s="29"/>
      <c r="YD155" s="29"/>
      <c r="YE155" s="29"/>
      <c r="YF155" s="29"/>
      <c r="YG155" s="29"/>
      <c r="YH155" s="29"/>
      <c r="YI155" s="29"/>
      <c r="YJ155" s="29"/>
      <c r="YK155" s="29"/>
      <c r="YL155" s="29"/>
      <c r="YM155" s="29"/>
      <c r="YN155" s="29"/>
      <c r="YO155" s="29"/>
      <c r="YP155" s="29"/>
      <c r="YQ155" s="29"/>
      <c r="YR155" s="29"/>
      <c r="YS155" s="29"/>
      <c r="YT155" s="29"/>
      <c r="YU155" s="29"/>
      <c r="YV155" s="29"/>
      <c r="YW155" s="29"/>
      <c r="YX155" s="29"/>
      <c r="YY155" s="29"/>
      <c r="YZ155" s="29"/>
      <c r="ZA155" s="29"/>
      <c r="ZB155" s="29"/>
      <c r="ZC155" s="29"/>
      <c r="ZD155" s="29"/>
      <c r="ZE155" s="29"/>
      <c r="ZF155" s="29"/>
      <c r="ZG155" s="29"/>
      <c r="ZH155" s="29"/>
      <c r="ZI155" s="29"/>
      <c r="ZJ155" s="29"/>
      <c r="ZK155" s="29"/>
      <c r="ZL155" s="29"/>
      <c r="ZM155" s="29"/>
      <c r="ZN155" s="29"/>
      <c r="ZO155" s="29"/>
      <c r="ZP155" s="29"/>
      <c r="ZQ155" s="29"/>
      <c r="ZR155" s="29"/>
      <c r="ZS155" s="29"/>
      <c r="ZT155" s="29"/>
      <c r="ZU155" s="29"/>
      <c r="ZV155" s="29"/>
      <c r="ZW155" s="29"/>
      <c r="ZX155" s="29"/>
      <c r="ZY155" s="29"/>
      <c r="ZZ155" s="29"/>
      <c r="AAA155" s="29"/>
      <c r="AAB155" s="29"/>
      <c r="AAC155" s="29"/>
      <c r="AAD155" s="29"/>
      <c r="AAE155" s="29"/>
      <c r="AAF155" s="29"/>
      <c r="AAG155" s="29"/>
      <c r="AAH155" s="29"/>
      <c r="AAI155" s="29"/>
      <c r="AAJ155" s="29"/>
      <c r="AAK155" s="29"/>
      <c r="AAL155" s="29"/>
      <c r="AAM155" s="29"/>
      <c r="AAN155" s="29"/>
      <c r="AAO155" s="29"/>
      <c r="AAP155" s="29"/>
      <c r="AAQ155" s="29"/>
      <c r="AAR155" s="29"/>
      <c r="AAS155" s="29"/>
      <c r="AAT155" s="29"/>
      <c r="AAU155" s="29"/>
      <c r="AAV155" s="29"/>
      <c r="AAW155" s="29"/>
      <c r="AAX155" s="29"/>
      <c r="AAY155" s="29"/>
      <c r="AAZ155" s="29"/>
      <c r="ABA155" s="29"/>
      <c r="ABB155" s="29"/>
      <c r="ABC155" s="29"/>
      <c r="ABD155" s="29"/>
      <c r="ABE155" s="29"/>
      <c r="ABF155" s="29"/>
      <c r="ABG155" s="29"/>
      <c r="ABH155" s="29"/>
      <c r="ABI155" s="29"/>
      <c r="ABJ155" s="29"/>
      <c r="ABK155" s="29"/>
      <c r="ABL155" s="29"/>
      <c r="ABM155" s="29"/>
      <c r="ABN155" s="29"/>
      <c r="ABO155" s="29"/>
      <c r="ABP155" s="29"/>
      <c r="ABQ155" s="29"/>
      <c r="ABR155" s="29"/>
      <c r="ABS155" s="29"/>
      <c r="ABT155" s="29"/>
      <c r="ABU155" s="29"/>
      <c r="ABV155" s="29"/>
      <c r="ABW155" s="29"/>
      <c r="ABX155" s="29"/>
      <c r="ABY155" s="29"/>
      <c r="ABZ155" s="29"/>
      <c r="ACA155" s="29"/>
      <c r="ACB155" s="29"/>
      <c r="ACC155" s="29"/>
      <c r="ACD155" s="29"/>
      <c r="ACE155" s="29"/>
      <c r="ACF155" s="29"/>
      <c r="ACG155" s="29"/>
      <c r="ACH155" s="29"/>
      <c r="ACI155" s="29"/>
      <c r="ACJ155" s="29"/>
      <c r="ACK155" s="29"/>
      <c r="ACL155" s="29"/>
      <c r="ACM155" s="29"/>
      <c r="ACN155" s="29"/>
      <c r="ACO155" s="29"/>
      <c r="ACP155" s="29"/>
      <c r="ACQ155" s="29"/>
      <c r="ACR155" s="29"/>
      <c r="ACS155" s="29"/>
      <c r="ACT155" s="29"/>
      <c r="ACU155" s="29"/>
      <c r="ACV155" s="29"/>
      <c r="ACW155" s="29"/>
      <c r="ACX155" s="29"/>
      <c r="ACY155" s="29"/>
      <c r="ACZ155" s="29"/>
      <c r="ADA155" s="29"/>
      <c r="ADB155" s="29"/>
      <c r="ADC155" s="29"/>
      <c r="ADD155" s="29"/>
      <c r="ADE155" s="29"/>
      <c r="ADF155" s="29"/>
      <c r="ADG155" s="29"/>
      <c r="ADH155" s="29"/>
      <c r="ADI155" s="29"/>
      <c r="ADJ155" s="29"/>
      <c r="ADK155" s="29"/>
      <c r="ADL155" s="29"/>
      <c r="ADM155" s="29"/>
      <c r="ADN155" s="29"/>
      <c r="ADO155" s="29"/>
      <c r="ADP155" s="29"/>
      <c r="ADQ155" s="29"/>
      <c r="ADR155" s="29"/>
      <c r="ADS155" s="29"/>
      <c r="ADT155" s="29"/>
      <c r="ADU155" s="29"/>
      <c r="ADV155" s="29"/>
      <c r="ADW155" s="29"/>
      <c r="ADX155" s="29"/>
      <c r="ADY155" s="29"/>
      <c r="ADZ155" s="29"/>
      <c r="AEA155" s="29"/>
      <c r="AEB155" s="29"/>
      <c r="AEC155" s="29"/>
      <c r="AED155" s="29"/>
      <c r="AEE155" s="29"/>
      <c r="AEF155" s="29"/>
      <c r="AEG155" s="29"/>
      <c r="AEH155" s="29"/>
      <c r="AEI155" s="29"/>
      <c r="AEJ155" s="29"/>
      <c r="AEK155" s="29"/>
      <c r="AEL155" s="29"/>
      <c r="AEM155" s="29"/>
      <c r="AEN155" s="29"/>
      <c r="AEO155" s="29"/>
      <c r="AEP155" s="29"/>
      <c r="AEQ155" s="29"/>
      <c r="AER155" s="29"/>
      <c r="AES155" s="29"/>
      <c r="AET155" s="29"/>
      <c r="AEU155" s="29"/>
      <c r="AEV155" s="29"/>
      <c r="AEW155" s="29"/>
      <c r="AEX155" s="29"/>
      <c r="AEY155" s="29"/>
      <c r="AEZ155" s="29"/>
      <c r="AFA155" s="29"/>
      <c r="AFB155" s="29"/>
      <c r="AFC155" s="29"/>
      <c r="AFD155" s="29"/>
      <c r="AFE155" s="29"/>
      <c r="AFF155" s="29"/>
      <c r="AFG155" s="29"/>
      <c r="AFH155" s="29"/>
      <c r="AFI155" s="29"/>
      <c r="AFJ155" s="29"/>
      <c r="AFK155" s="29"/>
      <c r="AFL155" s="29"/>
      <c r="AFM155" s="29"/>
      <c r="AFN155" s="29"/>
      <c r="AFO155" s="29"/>
      <c r="AFP155" s="29"/>
      <c r="AFQ155" s="29"/>
      <c r="AFR155" s="29"/>
      <c r="AFS155" s="29"/>
      <c r="AFT155" s="29"/>
      <c r="AFU155" s="29"/>
      <c r="AFV155" s="29"/>
      <c r="AFW155" s="29"/>
      <c r="AFX155" s="29"/>
      <c r="AFY155" s="29"/>
      <c r="AFZ155" s="29"/>
      <c r="AGA155" s="29"/>
      <c r="AGB155" s="29"/>
      <c r="AGC155" s="29"/>
      <c r="AGD155" s="29"/>
      <c r="AGE155" s="29"/>
      <c r="AGF155" s="29"/>
      <c r="AGG155" s="29"/>
      <c r="AGH155" s="29"/>
      <c r="AGI155" s="29"/>
      <c r="AGJ155" s="29"/>
      <c r="AGK155" s="29"/>
      <c r="AGL155" s="29"/>
      <c r="AGM155" s="29"/>
      <c r="AGN155" s="29"/>
      <c r="AGO155" s="29"/>
      <c r="AGP155" s="29"/>
      <c r="AGQ155" s="29"/>
      <c r="AGR155" s="29"/>
      <c r="AGS155" s="29"/>
      <c r="AGT155" s="29"/>
      <c r="AGU155" s="29"/>
      <c r="AGV155" s="29"/>
      <c r="AGW155" s="29"/>
      <c r="AGX155" s="29"/>
      <c r="AGY155" s="29"/>
      <c r="AGZ155" s="29"/>
      <c r="AHA155" s="29"/>
      <c r="AHB155" s="29"/>
      <c r="AHC155" s="29"/>
      <c r="AHD155" s="29"/>
      <c r="AHE155" s="29"/>
      <c r="AHF155" s="29"/>
      <c r="AHG155" s="29"/>
      <c r="AHH155" s="29"/>
      <c r="AHI155" s="29"/>
      <c r="AHJ155" s="29"/>
      <c r="AHK155" s="29"/>
      <c r="AHL155" s="29"/>
      <c r="AHM155" s="29"/>
      <c r="AHN155" s="29"/>
      <c r="AHO155" s="29"/>
      <c r="AHP155" s="29"/>
      <c r="AHQ155" s="29"/>
      <c r="AHR155" s="29"/>
      <c r="AHS155" s="29"/>
      <c r="AHT155" s="29"/>
      <c r="AHU155" s="29"/>
      <c r="AHV155" s="29"/>
      <c r="AHW155" s="29"/>
      <c r="AHX155" s="29"/>
      <c r="AHY155" s="29"/>
      <c r="AHZ155" s="29"/>
      <c r="AIA155" s="29"/>
      <c r="AIB155" s="29"/>
      <c r="AIC155" s="29"/>
      <c r="AID155" s="29"/>
      <c r="AIE155" s="29"/>
      <c r="AIF155" s="29"/>
      <c r="AIG155" s="29"/>
      <c r="AIH155" s="29"/>
      <c r="AII155" s="29"/>
      <c r="AIJ155" s="29"/>
      <c r="AIK155" s="29"/>
      <c r="AIL155" s="29"/>
      <c r="AIM155" s="29"/>
      <c r="AIN155" s="29"/>
      <c r="AIO155" s="29"/>
      <c r="AIP155" s="29"/>
      <c r="AIQ155" s="29"/>
      <c r="AIR155" s="29"/>
      <c r="AIS155" s="29"/>
      <c r="AIT155" s="29"/>
      <c r="AIU155" s="29"/>
      <c r="AIV155" s="29"/>
      <c r="AIW155" s="29"/>
      <c r="AIX155" s="29"/>
      <c r="AIY155" s="29"/>
      <c r="AIZ155" s="29"/>
      <c r="AJA155" s="29"/>
      <c r="AJB155" s="29"/>
      <c r="AJC155" s="29"/>
      <c r="AJD155" s="29"/>
      <c r="AJE155" s="29"/>
      <c r="AJF155" s="29"/>
      <c r="AJG155" s="29"/>
      <c r="AJH155" s="29"/>
      <c r="AJI155" s="29"/>
      <c r="AJJ155" s="29"/>
      <c r="AJK155" s="29"/>
      <c r="AJL155" s="29"/>
      <c r="AJM155" s="29"/>
      <c r="AJN155" s="29"/>
      <c r="AJO155" s="29"/>
      <c r="AJP155" s="29"/>
      <c r="AJQ155" s="29"/>
      <c r="AJR155" s="29"/>
      <c r="AJS155" s="29"/>
      <c r="AJT155" s="29"/>
      <c r="AJU155" s="29"/>
      <c r="AJV155" s="29"/>
      <c r="AJW155" s="29"/>
      <c r="AJX155" s="29"/>
      <c r="AJY155" s="29"/>
      <c r="AJZ155" s="29"/>
      <c r="AKA155" s="29"/>
      <c r="AKB155" s="29"/>
      <c r="AKC155" s="29"/>
      <c r="AKD155" s="29"/>
      <c r="AKE155" s="29"/>
      <c r="AKF155" s="29"/>
      <c r="AKG155" s="29"/>
      <c r="AKH155" s="29"/>
      <c r="AKI155" s="29"/>
      <c r="AKJ155" s="29"/>
      <c r="AKK155" s="29"/>
      <c r="AKL155" s="29"/>
      <c r="AKM155" s="29"/>
      <c r="AKN155" s="29"/>
      <c r="AKO155" s="29"/>
      <c r="AKP155" s="29"/>
      <c r="AKQ155" s="29"/>
      <c r="AKR155" s="29"/>
      <c r="AKS155" s="29"/>
      <c r="AKT155" s="29"/>
      <c r="AKU155" s="29"/>
      <c r="AKV155" s="29"/>
      <c r="AKW155" s="29"/>
      <c r="AKX155" s="29"/>
      <c r="AKY155" s="29"/>
      <c r="AKZ155" s="29"/>
      <c r="ALA155" s="29"/>
      <c r="ALB155" s="29"/>
      <c r="ALC155" s="29"/>
      <c r="ALD155" s="29"/>
      <c r="ALE155" s="29"/>
      <c r="ALF155" s="29"/>
      <c r="ALG155" s="29"/>
      <c r="ALH155" s="29"/>
      <c r="ALI155" s="29"/>
      <c r="ALJ155" s="29"/>
      <c r="ALK155" s="29"/>
      <c r="ALL155" s="29"/>
      <c r="ALM155" s="29"/>
      <c r="ALN155" s="29"/>
      <c r="ALO155" s="29"/>
      <c r="ALP155" s="29"/>
      <c r="ALQ155" s="29"/>
      <c r="ALR155" s="29"/>
      <c r="ALS155" s="29"/>
      <c r="ALT155" s="29"/>
      <c r="ALU155" s="29"/>
      <c r="ALV155" s="29"/>
      <c r="ALW155" s="29"/>
      <c r="ALX155" s="29"/>
      <c r="ALY155" s="29"/>
      <c r="ALZ155" s="29"/>
      <c r="AMA155" s="29"/>
      <c r="AMB155" s="29"/>
      <c r="AMC155" s="29"/>
      <c r="AMD155" s="29"/>
      <c r="AME155" s="29"/>
      <c r="AMF155" s="29"/>
      <c r="AMG155" s="29"/>
      <c r="AMH155" s="29"/>
      <c r="AMI155" s="29"/>
      <c r="AMJ155" s="29"/>
      <c r="AMK155" s="29"/>
    </row>
    <row r="156" spans="1:1025">
      <c r="A156" s="484" t="s">
        <v>252</v>
      </c>
      <c r="B156" s="484"/>
      <c r="C156" s="484"/>
      <c r="D156" s="484"/>
      <c r="E156" s="484"/>
      <c r="F156" s="484"/>
      <c r="G156" s="267">
        <f>SUM(G154:G155)</f>
        <v>7903.1041666666661</v>
      </c>
      <c r="H156" s="40"/>
    </row>
    <row r="157" spans="1:1025" ht="15.75">
      <c r="A157" s="477" t="s">
        <v>253</v>
      </c>
      <c r="B157" s="477"/>
      <c r="C157" s="477"/>
      <c r="D157" s="477"/>
      <c r="E157" s="477"/>
      <c r="F157" s="477"/>
      <c r="G157" s="268">
        <f>G156*F16</f>
        <v>7903.1041666666661</v>
      </c>
      <c r="H157" s="567">
        <f>G157*12</f>
        <v>94837.25</v>
      </c>
    </row>
    <row r="158" spans="1:1025">
      <c r="A158" s="21"/>
      <c r="B158" s="61"/>
      <c r="C158" s="32"/>
      <c r="D158" s="39"/>
      <c r="E158" s="39"/>
      <c r="F158" s="39"/>
      <c r="G158" s="39"/>
    </row>
    <row r="159" spans="1:1025">
      <c r="D159" s="39"/>
      <c r="E159" s="39"/>
      <c r="F159" s="39"/>
      <c r="G159" s="39"/>
    </row>
    <row r="160" spans="1:1025">
      <c r="D160" s="39"/>
      <c r="E160" s="39"/>
      <c r="F160" s="39"/>
      <c r="G160" s="39"/>
    </row>
  </sheetData>
  <mergeCells count="177">
    <mergeCell ref="B151:F151"/>
    <mergeCell ref="B152:F152"/>
    <mergeCell ref="A109:F109"/>
    <mergeCell ref="A157:F157"/>
    <mergeCell ref="B91:F91"/>
    <mergeCell ref="E69:F69"/>
    <mergeCell ref="A86:G86"/>
    <mergeCell ref="A154:F154"/>
    <mergeCell ref="B155:F155"/>
    <mergeCell ref="A156:F156"/>
    <mergeCell ref="B103:F103"/>
    <mergeCell ref="B104:F104"/>
    <mergeCell ref="A140:F140"/>
    <mergeCell ref="B141:G141"/>
    <mergeCell ref="A142:A144"/>
    <mergeCell ref="B142:B144"/>
    <mergeCell ref="C142:D142"/>
    <mergeCell ref="C143:D143"/>
    <mergeCell ref="C144:D144"/>
    <mergeCell ref="B136:C137"/>
    <mergeCell ref="D136:E136"/>
    <mergeCell ref="D137:E137"/>
    <mergeCell ref="B138:C138"/>
    <mergeCell ref="D138:E138"/>
    <mergeCell ref="B150:F150"/>
    <mergeCell ref="B47:G47"/>
    <mergeCell ref="E49:F49"/>
    <mergeCell ref="E48:F48"/>
    <mergeCell ref="C65:D65"/>
    <mergeCell ref="C66:D66"/>
    <mergeCell ref="B51:D51"/>
    <mergeCell ref="E54:F54"/>
    <mergeCell ref="E55:F55"/>
    <mergeCell ref="B64:B67"/>
    <mergeCell ref="E66:F66"/>
    <mergeCell ref="E64:F64"/>
    <mergeCell ref="E65:F65"/>
    <mergeCell ref="E50:F50"/>
    <mergeCell ref="E51:F51"/>
    <mergeCell ref="E52:F52"/>
    <mergeCell ref="B50:D50"/>
    <mergeCell ref="B52:D52"/>
    <mergeCell ref="B87:F87"/>
    <mergeCell ref="A74:F74"/>
    <mergeCell ref="B75:G75"/>
    <mergeCell ref="C69:D69"/>
    <mergeCell ref="C70:D70"/>
    <mergeCell ref="E70:F70"/>
    <mergeCell ref="B25:F25"/>
    <mergeCell ref="C68:D68"/>
    <mergeCell ref="B43:G43"/>
    <mergeCell ref="E31:F31"/>
    <mergeCell ref="B31:D31"/>
    <mergeCell ref="A30:G30"/>
    <mergeCell ref="B32:F32"/>
    <mergeCell ref="B33:F33"/>
    <mergeCell ref="A34:F34"/>
    <mergeCell ref="B35:G35"/>
    <mergeCell ref="A38:G38"/>
    <mergeCell ref="E67:F67"/>
    <mergeCell ref="B48:D48"/>
    <mergeCell ref="B49:D49"/>
    <mergeCell ref="B27:G27"/>
    <mergeCell ref="B40:F40"/>
    <mergeCell ref="B41:F41"/>
    <mergeCell ref="A42:F42"/>
    <mergeCell ref="B39:F39"/>
    <mergeCell ref="B26:F26"/>
    <mergeCell ref="E56:F56"/>
    <mergeCell ref="B54:D54"/>
    <mergeCell ref="B55:D55"/>
    <mergeCell ref="B44:G44"/>
    <mergeCell ref="F12:G12"/>
    <mergeCell ref="A7:B7"/>
    <mergeCell ref="C7:G7"/>
    <mergeCell ref="A8:C8"/>
    <mergeCell ref="A9:G9"/>
    <mergeCell ref="E11:G11"/>
    <mergeCell ref="A18:G18"/>
    <mergeCell ref="B13:F13"/>
    <mergeCell ref="B22:F22"/>
    <mergeCell ref="A1:G1"/>
    <mergeCell ref="A2:G2"/>
    <mergeCell ref="B4:G4"/>
    <mergeCell ref="A5:G5"/>
    <mergeCell ref="B11:D11"/>
    <mergeCell ref="B10:D10"/>
    <mergeCell ref="E10:G10"/>
    <mergeCell ref="B24:F24"/>
    <mergeCell ref="A6:B6"/>
    <mergeCell ref="B23:F23"/>
    <mergeCell ref="A14:G14"/>
    <mergeCell ref="A15:C15"/>
    <mergeCell ref="D15:E15"/>
    <mergeCell ref="F15:G15"/>
    <mergeCell ref="A16:C17"/>
    <mergeCell ref="D16:E17"/>
    <mergeCell ref="F16:G17"/>
    <mergeCell ref="A21:G21"/>
    <mergeCell ref="A19:G19"/>
    <mergeCell ref="B3:D3"/>
    <mergeCell ref="F3:G3"/>
    <mergeCell ref="A20:G20"/>
    <mergeCell ref="C6:G6"/>
    <mergeCell ref="B12:E12"/>
    <mergeCell ref="B71:F71"/>
    <mergeCell ref="B79:F79"/>
    <mergeCell ref="A83:F83"/>
    <mergeCell ref="G68:G70"/>
    <mergeCell ref="E68:F68"/>
    <mergeCell ref="B72:F72"/>
    <mergeCell ref="B73:F73"/>
    <mergeCell ref="A94:F94"/>
    <mergeCell ref="A148:F148"/>
    <mergeCell ref="A122:G122"/>
    <mergeCell ref="B123:F123"/>
    <mergeCell ref="B124:F124"/>
    <mergeCell ref="B125:F125"/>
    <mergeCell ref="A126:F126"/>
    <mergeCell ref="A128:G128"/>
    <mergeCell ref="A134:F134"/>
    <mergeCell ref="B135:E135"/>
    <mergeCell ref="A113:F113"/>
    <mergeCell ref="A100:D100"/>
    <mergeCell ref="E100:F100"/>
    <mergeCell ref="B120:G120"/>
    <mergeCell ref="B139:C139"/>
    <mergeCell ref="A130:F130"/>
    <mergeCell ref="B111:F111"/>
    <mergeCell ref="B153:F153"/>
    <mergeCell ref="H135:I135"/>
    <mergeCell ref="E8:F8"/>
    <mergeCell ref="B105:F105"/>
    <mergeCell ref="B106:F106"/>
    <mergeCell ref="B107:F107"/>
    <mergeCell ref="B108:F108"/>
    <mergeCell ref="B112:F112"/>
    <mergeCell ref="E53:F53"/>
    <mergeCell ref="E57:F57"/>
    <mergeCell ref="A57:D57"/>
    <mergeCell ref="B59:G59"/>
    <mergeCell ref="B62:G62"/>
    <mergeCell ref="B63:F63"/>
    <mergeCell ref="C67:D67"/>
    <mergeCell ref="G64:G67"/>
    <mergeCell ref="B53:D53"/>
    <mergeCell ref="B58:G58"/>
    <mergeCell ref="A64:A67"/>
    <mergeCell ref="C64:D64"/>
    <mergeCell ref="A136:A137"/>
    <mergeCell ref="A98:G98"/>
    <mergeCell ref="B149:F149"/>
    <mergeCell ref="B93:F93"/>
    <mergeCell ref="B56:D56"/>
    <mergeCell ref="A147:G147"/>
    <mergeCell ref="B92:F92"/>
    <mergeCell ref="A97:G97"/>
    <mergeCell ref="A68:A70"/>
    <mergeCell ref="B68:B70"/>
    <mergeCell ref="B102:F102"/>
    <mergeCell ref="D139:E139"/>
    <mergeCell ref="B129:E129"/>
    <mergeCell ref="B131:E131"/>
    <mergeCell ref="A132:F132"/>
    <mergeCell ref="B133:E133"/>
    <mergeCell ref="A78:G78"/>
    <mergeCell ref="B80:F80"/>
    <mergeCell ref="B81:F81"/>
    <mergeCell ref="B82:F82"/>
    <mergeCell ref="B116:F116"/>
    <mergeCell ref="A115:G115"/>
    <mergeCell ref="B117:F117"/>
    <mergeCell ref="B118:F118"/>
    <mergeCell ref="A119:F119"/>
    <mergeCell ref="B88:F88"/>
    <mergeCell ref="B89:F89"/>
    <mergeCell ref="B90:F90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65"/>
  <sheetViews>
    <sheetView workbookViewId="0">
      <selection activeCell="B12" sqref="B12:E12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7" customWidth="1"/>
    <col min="9" max="9" width="14.28515625" customWidth="1"/>
  </cols>
  <sheetData>
    <row r="1" spans="1:10">
      <c r="A1" s="365" t="s">
        <v>32</v>
      </c>
      <c r="B1" s="365"/>
      <c r="C1" s="365"/>
      <c r="D1" s="365"/>
      <c r="E1" s="365"/>
      <c r="F1" s="365"/>
      <c r="G1" s="365"/>
      <c r="H1" s="3"/>
      <c r="I1" s="3"/>
    </row>
    <row r="2" spans="1:10">
      <c r="A2" s="366" t="s">
        <v>0</v>
      </c>
      <c r="B2" s="367"/>
      <c r="C2" s="367"/>
      <c r="D2" s="367"/>
      <c r="E2" s="367"/>
      <c r="F2" s="368"/>
      <c r="G2" s="369"/>
      <c r="H2" s="3"/>
      <c r="I2" s="45"/>
    </row>
    <row r="3" spans="1:10">
      <c r="A3" s="4" t="s">
        <v>1</v>
      </c>
      <c r="B3" s="498" t="s">
        <v>197</v>
      </c>
      <c r="C3" s="498"/>
      <c r="D3" s="498"/>
      <c r="E3" s="62" t="s">
        <v>2</v>
      </c>
      <c r="F3" s="499" t="s">
        <v>198</v>
      </c>
      <c r="G3" s="500"/>
      <c r="H3" s="3"/>
      <c r="I3" s="3"/>
    </row>
    <row r="4" spans="1:10">
      <c r="A4" s="4" t="s">
        <v>3</v>
      </c>
      <c r="B4" s="370">
        <f ca="1">NOW()</f>
        <v>44047.633900115739</v>
      </c>
      <c r="C4" s="370"/>
      <c r="D4" s="370"/>
      <c r="E4" s="370"/>
      <c r="F4" s="370"/>
      <c r="G4" s="371"/>
      <c r="H4" s="3"/>
      <c r="I4" s="3"/>
    </row>
    <row r="5" spans="1:10">
      <c r="A5" s="372" t="s">
        <v>4</v>
      </c>
      <c r="B5" s="373"/>
      <c r="C5" s="373"/>
      <c r="D5" s="373"/>
      <c r="E5" s="373"/>
      <c r="F5" s="374"/>
      <c r="G5" s="375"/>
      <c r="H5" s="5"/>
      <c r="I5" s="3"/>
    </row>
    <row r="6" spans="1:10">
      <c r="A6" s="386" t="s">
        <v>5</v>
      </c>
      <c r="B6" s="387"/>
      <c r="C6" s="406" t="s">
        <v>264</v>
      </c>
      <c r="D6" s="406"/>
      <c r="E6" s="406"/>
      <c r="F6" s="407"/>
      <c r="G6" s="408"/>
      <c r="H6" s="6"/>
      <c r="I6" s="3"/>
    </row>
    <row r="7" spans="1:10">
      <c r="A7" s="386" t="s">
        <v>6</v>
      </c>
      <c r="B7" s="387"/>
      <c r="C7" s="406" t="s">
        <v>176</v>
      </c>
      <c r="D7" s="406"/>
      <c r="E7" s="406"/>
      <c r="F7" s="407"/>
      <c r="G7" s="408"/>
      <c r="H7" s="7"/>
      <c r="I7" s="3"/>
    </row>
    <row r="8" spans="1:10">
      <c r="A8" s="386" t="s">
        <v>177</v>
      </c>
      <c r="B8" s="387"/>
      <c r="C8" s="387"/>
      <c r="D8" s="140"/>
      <c r="E8" s="312">
        <v>1</v>
      </c>
      <c r="F8" s="313"/>
      <c r="G8" s="9" t="str">
        <f>IF(E8=1,"Lucro Real",IF(E8=2,"Lucro Presumido",IF(E8=3,"SIMPLES-Anexo III",IF(E8=4,"SIMPLES-Anexo IV","RT Inválido"))))</f>
        <v>Lucro Real</v>
      </c>
      <c r="H8" s="7"/>
      <c r="I8" s="3"/>
    </row>
    <row r="9" spans="1:10">
      <c r="A9" s="372" t="s">
        <v>7</v>
      </c>
      <c r="B9" s="373"/>
      <c r="C9" s="373"/>
      <c r="D9" s="373"/>
      <c r="E9" s="373"/>
      <c r="F9" s="374"/>
      <c r="G9" s="375"/>
      <c r="H9" s="7"/>
      <c r="I9" s="3"/>
    </row>
    <row r="10" spans="1:10">
      <c r="A10" s="10" t="s">
        <v>8</v>
      </c>
      <c r="B10" s="379" t="s">
        <v>9</v>
      </c>
      <c r="C10" s="380"/>
      <c r="D10" s="381"/>
      <c r="E10" s="382">
        <f ca="1">NOW()</f>
        <v>44047.633900115739</v>
      </c>
      <c r="F10" s="383"/>
      <c r="G10" s="384"/>
      <c r="H10" s="7"/>
      <c r="I10" s="3"/>
    </row>
    <row r="11" spans="1:10">
      <c r="A11" s="10" t="s">
        <v>10</v>
      </c>
      <c r="B11" s="376" t="s">
        <v>11</v>
      </c>
      <c r="C11" s="377"/>
      <c r="D11" s="378"/>
      <c r="E11" s="417" t="s">
        <v>263</v>
      </c>
      <c r="F11" s="418"/>
      <c r="G11" s="419"/>
      <c r="H11" s="3"/>
      <c r="I11" s="3"/>
    </row>
    <row r="12" spans="1:10">
      <c r="A12" s="11" t="s">
        <v>12</v>
      </c>
      <c r="B12" s="409" t="s">
        <v>178</v>
      </c>
      <c r="C12" s="410"/>
      <c r="D12" s="410"/>
      <c r="E12" s="410"/>
      <c r="F12" s="504" t="s">
        <v>215</v>
      </c>
      <c r="G12" s="505"/>
      <c r="H12" s="3"/>
      <c r="I12" s="3"/>
    </row>
    <row r="13" spans="1:10">
      <c r="A13" s="10" t="s">
        <v>13</v>
      </c>
      <c r="B13" s="421" t="s">
        <v>14</v>
      </c>
      <c r="C13" s="422"/>
      <c r="D13" s="422"/>
      <c r="E13" s="422"/>
      <c r="F13" s="423"/>
      <c r="G13" s="64">
        <v>12</v>
      </c>
      <c r="H13" s="45"/>
      <c r="I13" s="45"/>
      <c r="J13" s="264"/>
    </row>
    <row r="14" spans="1:10">
      <c r="A14" s="389" t="s">
        <v>184</v>
      </c>
      <c r="B14" s="389"/>
      <c r="C14" s="389"/>
      <c r="D14" s="389"/>
      <c r="E14" s="389"/>
      <c r="F14" s="389"/>
      <c r="G14" s="389"/>
      <c r="H14" s="45"/>
      <c r="I14" s="45"/>
      <c r="J14" s="264"/>
    </row>
    <row r="15" spans="1:10">
      <c r="A15" s="390" t="s">
        <v>185</v>
      </c>
      <c r="B15" s="390"/>
      <c r="C15" s="390"/>
      <c r="D15" s="391" t="s">
        <v>186</v>
      </c>
      <c r="E15" s="392"/>
      <c r="F15" s="391" t="s">
        <v>187</v>
      </c>
      <c r="G15" s="392"/>
      <c r="H15" s="45"/>
      <c r="I15" s="45"/>
      <c r="J15" s="264"/>
    </row>
    <row r="16" spans="1:10" ht="15" customHeight="1">
      <c r="A16" s="393" t="s">
        <v>232</v>
      </c>
      <c r="B16" s="393"/>
      <c r="C16" s="393"/>
      <c r="D16" s="394" t="s">
        <v>188</v>
      </c>
      <c r="E16" s="394"/>
      <c r="F16" s="564">
        <v>0</v>
      </c>
      <c r="G16" s="564"/>
      <c r="H16" s="45"/>
      <c r="I16" s="45"/>
      <c r="J16" s="264"/>
    </row>
    <row r="17" spans="1:10">
      <c r="A17" s="393"/>
      <c r="B17" s="393"/>
      <c r="C17" s="393"/>
      <c r="D17" s="394"/>
      <c r="E17" s="394"/>
      <c r="F17" s="564"/>
      <c r="G17" s="564"/>
      <c r="H17" s="45"/>
      <c r="I17" s="45"/>
      <c r="J17" s="264"/>
    </row>
    <row r="18" spans="1:10">
      <c r="A18" s="420"/>
      <c r="B18" s="420"/>
      <c r="C18" s="420"/>
      <c r="D18" s="420"/>
      <c r="E18" s="420"/>
      <c r="F18" s="420"/>
      <c r="G18" s="420"/>
      <c r="H18" s="3"/>
      <c r="I18" s="12"/>
    </row>
    <row r="19" spans="1:10" ht="15.75">
      <c r="A19" s="399" t="s">
        <v>200</v>
      </c>
      <c r="B19" s="399"/>
      <c r="C19" s="399"/>
      <c r="D19" s="399"/>
      <c r="E19" s="399"/>
      <c r="F19" s="399"/>
      <c r="G19" s="399"/>
      <c r="H19" s="3"/>
      <c r="I19" s="12"/>
    </row>
    <row r="20" spans="1:10">
      <c r="A20" s="402" t="s">
        <v>199</v>
      </c>
      <c r="B20" s="403"/>
      <c r="C20" s="403"/>
      <c r="D20" s="403"/>
      <c r="E20" s="403"/>
      <c r="F20" s="404"/>
      <c r="G20" s="405"/>
      <c r="H20" s="3"/>
      <c r="I20" s="12"/>
    </row>
    <row r="21" spans="1:10">
      <c r="A21" s="396" t="s">
        <v>201</v>
      </c>
      <c r="B21" s="397"/>
      <c r="C21" s="397"/>
      <c r="D21" s="397"/>
      <c r="E21" s="397"/>
      <c r="F21" s="397"/>
      <c r="G21" s="398"/>
      <c r="H21" s="3"/>
      <c r="I21" s="12"/>
    </row>
    <row r="22" spans="1:10" ht="38.25">
      <c r="A22" s="184">
        <v>1</v>
      </c>
      <c r="B22" s="424" t="s">
        <v>217</v>
      </c>
      <c r="C22" s="425"/>
      <c r="D22" s="425"/>
      <c r="E22" s="425"/>
      <c r="F22" s="426"/>
      <c r="G22" s="217" t="s">
        <v>257</v>
      </c>
      <c r="H22" s="3"/>
      <c r="I22" s="12"/>
    </row>
    <row r="23" spans="1:10">
      <c r="A23" s="184">
        <v>2</v>
      </c>
      <c r="B23" s="506" t="s">
        <v>49</v>
      </c>
      <c r="C23" s="506"/>
      <c r="D23" s="506"/>
      <c r="E23" s="506"/>
      <c r="F23" s="509"/>
      <c r="G23" s="218" t="s">
        <v>219</v>
      </c>
      <c r="H23" s="3"/>
      <c r="I23" s="12"/>
    </row>
    <row r="24" spans="1:10">
      <c r="A24" s="184">
        <v>3</v>
      </c>
      <c r="B24" s="385" t="s">
        <v>233</v>
      </c>
      <c r="C24" s="385"/>
      <c r="D24" s="385"/>
      <c r="E24" s="385"/>
      <c r="F24" s="385"/>
      <c r="G24" s="219">
        <v>1711.28</v>
      </c>
      <c r="H24" s="3"/>
      <c r="I24" s="13"/>
    </row>
    <row r="25" spans="1:10" ht="30">
      <c r="A25" s="184">
        <v>4</v>
      </c>
      <c r="B25" s="506" t="s">
        <v>15</v>
      </c>
      <c r="C25" s="506"/>
      <c r="D25" s="506"/>
      <c r="E25" s="506"/>
      <c r="F25" s="496"/>
      <c r="G25" s="265" t="s">
        <v>221</v>
      </c>
      <c r="H25" s="3"/>
      <c r="I25" s="12"/>
    </row>
    <row r="26" spans="1:10">
      <c r="A26" s="184">
        <v>5</v>
      </c>
      <c r="B26" s="424" t="s">
        <v>16</v>
      </c>
      <c r="C26" s="425"/>
      <c r="D26" s="425"/>
      <c r="E26" s="425"/>
      <c r="F26" s="507"/>
      <c r="G26" s="220" t="s">
        <v>222</v>
      </c>
      <c r="H26" s="3"/>
      <c r="I26" s="12"/>
    </row>
    <row r="27" spans="1:10">
      <c r="A27" s="196">
        <v>6</v>
      </c>
      <c r="B27" s="508" t="s">
        <v>234</v>
      </c>
      <c r="C27" s="508"/>
      <c r="D27" s="508"/>
      <c r="E27" s="508"/>
      <c r="F27" s="508"/>
      <c r="G27" s="221">
        <f>G24/100</f>
        <v>17.1128</v>
      </c>
      <c r="H27" s="3"/>
      <c r="I27" s="12"/>
    </row>
    <row r="28" spans="1:10" ht="15" customHeight="1">
      <c r="A28" s="66">
        <v>7</v>
      </c>
      <c r="B28" s="510" t="s">
        <v>236</v>
      </c>
      <c r="C28" s="510"/>
      <c r="D28" s="510"/>
      <c r="E28" s="510"/>
      <c r="F28" s="510"/>
      <c r="G28" s="221">
        <f>ROUND(G27*0.2,2)</f>
        <v>3.42</v>
      </c>
      <c r="H28" s="3"/>
      <c r="I28" s="12"/>
    </row>
    <row r="29" spans="1:10">
      <c r="A29" s="225" t="s">
        <v>63</v>
      </c>
      <c r="B29" s="445" t="s">
        <v>202</v>
      </c>
      <c r="C29" s="446"/>
      <c r="D29" s="446"/>
      <c r="E29" s="446"/>
      <c r="F29" s="446"/>
      <c r="G29" s="447"/>
      <c r="H29" s="3"/>
      <c r="I29" s="12"/>
    </row>
    <row r="30" spans="1:10" ht="15" customHeight="1">
      <c r="A30" s="106"/>
      <c r="B30" s="107"/>
      <c r="C30" s="107"/>
      <c r="D30" s="107"/>
      <c r="E30" s="107"/>
      <c r="F30" s="107"/>
      <c r="G30" s="107"/>
      <c r="H30" s="3"/>
      <c r="I30" s="12"/>
    </row>
    <row r="31" spans="1:10">
      <c r="A31" s="57"/>
      <c r="B31" s="67"/>
      <c r="C31" s="67"/>
      <c r="D31" s="67"/>
      <c r="E31" s="67"/>
      <c r="F31" s="67"/>
      <c r="G31" s="67"/>
      <c r="H31" s="3"/>
      <c r="I31" s="12"/>
    </row>
    <row r="32" spans="1:10" ht="15.75">
      <c r="A32" s="430" t="s">
        <v>65</v>
      </c>
      <c r="B32" s="430"/>
      <c r="C32" s="430"/>
      <c r="D32" s="430"/>
      <c r="E32" s="430"/>
      <c r="F32" s="430"/>
      <c r="G32" s="430"/>
      <c r="H32" s="45"/>
      <c r="I32" s="12"/>
    </row>
    <row r="33" spans="1:9">
      <c r="A33" s="215">
        <v>1</v>
      </c>
      <c r="B33" s="354" t="s">
        <v>17</v>
      </c>
      <c r="C33" s="354"/>
      <c r="D33" s="354"/>
      <c r="E33" s="354" t="s">
        <v>19</v>
      </c>
      <c r="F33" s="354"/>
      <c r="G33" s="247" t="s">
        <v>18</v>
      </c>
      <c r="H33" s="3"/>
      <c r="I33" s="12"/>
    </row>
    <row r="34" spans="1:9">
      <c r="A34" s="16" t="s">
        <v>8</v>
      </c>
      <c r="B34" s="431" t="s">
        <v>235</v>
      </c>
      <c r="C34" s="432"/>
      <c r="D34" s="432"/>
      <c r="E34" s="432"/>
      <c r="F34" s="433"/>
      <c r="G34" s="222">
        <f>G24</f>
        <v>1711.28</v>
      </c>
      <c r="H34" s="214"/>
      <c r="I34" s="19"/>
    </row>
    <row r="35" spans="1:9">
      <c r="A35" s="63" t="s">
        <v>10</v>
      </c>
      <c r="B35" s="501" t="s">
        <v>237</v>
      </c>
      <c r="C35" s="502"/>
      <c r="D35" s="502"/>
      <c r="E35" s="502"/>
      <c r="F35" s="503"/>
      <c r="G35" s="222">
        <f>ROUND(G28*0.5*22,2)</f>
        <v>37.619999999999997</v>
      </c>
      <c r="H35" s="18"/>
      <c r="I35" s="19"/>
    </row>
    <row r="36" spans="1:9">
      <c r="A36" s="63" t="s">
        <v>12</v>
      </c>
      <c r="B36" s="511" t="s">
        <v>238</v>
      </c>
      <c r="C36" s="512"/>
      <c r="D36" s="512"/>
      <c r="E36" s="512"/>
      <c r="F36" s="513"/>
      <c r="G36" s="222">
        <f>ROUND((G27*1.5)*(0.5*1.1428571-0.5)*22,2)</f>
        <v>40.340000000000003</v>
      </c>
      <c r="H36" s="18"/>
      <c r="I36" s="19"/>
    </row>
    <row r="37" spans="1:9">
      <c r="A37" s="139" t="s">
        <v>13</v>
      </c>
      <c r="B37" s="434" t="s">
        <v>66</v>
      </c>
      <c r="C37" s="434"/>
      <c r="D37" s="434"/>
      <c r="E37" s="434"/>
      <c r="F37" s="434"/>
      <c r="G37" s="185">
        <v>0</v>
      </c>
      <c r="H37" s="216"/>
      <c r="I37" s="15"/>
    </row>
    <row r="38" spans="1:9">
      <c r="A38" s="435" t="s">
        <v>162</v>
      </c>
      <c r="B38" s="435"/>
      <c r="C38" s="435"/>
      <c r="D38" s="435"/>
      <c r="E38" s="435"/>
      <c r="F38" s="435"/>
      <c r="G38" s="75">
        <f>SUM(G34:G37)</f>
        <v>1789.2399999999998</v>
      </c>
      <c r="H38" s="23"/>
      <c r="I38" s="20"/>
    </row>
    <row r="39" spans="1:9">
      <c r="A39" s="157" t="s">
        <v>20</v>
      </c>
      <c r="B39" s="514" t="s">
        <v>157</v>
      </c>
      <c r="C39" s="288"/>
      <c r="D39" s="288"/>
      <c r="E39" s="288"/>
      <c r="F39" s="289"/>
      <c r="G39" s="202">
        <v>0</v>
      </c>
      <c r="H39" s="23"/>
      <c r="I39" s="20"/>
    </row>
    <row r="40" spans="1:9">
      <c r="A40" s="515" t="s">
        <v>163</v>
      </c>
      <c r="B40" s="516"/>
      <c r="C40" s="516"/>
      <c r="D40" s="516"/>
      <c r="E40" s="516"/>
      <c r="F40" s="517"/>
      <c r="G40" s="197">
        <f>G39</f>
        <v>0</v>
      </c>
      <c r="H40" s="23"/>
      <c r="I40" s="20"/>
    </row>
    <row r="41" spans="1:9">
      <c r="A41" s="199"/>
      <c r="B41" s="198"/>
      <c r="C41" s="198"/>
      <c r="D41" s="198"/>
      <c r="E41" s="198"/>
      <c r="F41" s="198"/>
      <c r="G41" s="200"/>
      <c r="H41" s="23"/>
      <c r="I41" s="20"/>
    </row>
    <row r="42" spans="1:9">
      <c r="A42" s="349" t="s">
        <v>239</v>
      </c>
      <c r="B42" s="349"/>
      <c r="C42" s="349"/>
      <c r="D42" s="349"/>
      <c r="E42" s="349"/>
      <c r="F42" s="349"/>
      <c r="G42" s="197">
        <f>G38+G40</f>
        <v>1789.2399999999998</v>
      </c>
      <c r="H42" s="23"/>
      <c r="I42" s="20"/>
    </row>
    <row r="43" spans="1:9">
      <c r="A43" s="225" t="s">
        <v>64</v>
      </c>
      <c r="B43" s="436" t="s">
        <v>210</v>
      </c>
      <c r="C43" s="436"/>
      <c r="D43" s="436"/>
      <c r="E43" s="436"/>
      <c r="F43" s="436"/>
      <c r="G43" s="436"/>
      <c r="H43" s="23"/>
      <c r="I43" s="20"/>
    </row>
    <row r="44" spans="1:9">
      <c r="A44" s="93"/>
      <c r="B44" s="94"/>
      <c r="C44" s="94"/>
      <c r="D44" s="94"/>
      <c r="E44" s="94"/>
      <c r="F44" s="94"/>
      <c r="G44" s="94"/>
      <c r="H44" s="23"/>
      <c r="I44" s="20"/>
    </row>
    <row r="45" spans="1:9">
      <c r="A45" s="74"/>
      <c r="B45" s="74"/>
      <c r="C45" s="74"/>
      <c r="D45" s="21"/>
      <c r="E45" s="21"/>
      <c r="F45" s="21"/>
      <c r="G45" s="22"/>
      <c r="H45" s="23"/>
      <c r="I45" s="20"/>
    </row>
    <row r="46" spans="1:9" ht="15.75">
      <c r="A46" s="437" t="s">
        <v>68</v>
      </c>
      <c r="B46" s="438"/>
      <c r="C46" s="438"/>
      <c r="D46" s="438"/>
      <c r="E46" s="438"/>
      <c r="F46" s="438"/>
      <c r="G46" s="439"/>
      <c r="H46" s="3"/>
      <c r="I46" s="12"/>
    </row>
    <row r="47" spans="1:9">
      <c r="A47" s="80" t="s">
        <v>33</v>
      </c>
      <c r="B47" s="449" t="s">
        <v>159</v>
      </c>
      <c r="C47" s="449"/>
      <c r="D47" s="449"/>
      <c r="E47" s="449"/>
      <c r="F47" s="450"/>
      <c r="G47" s="81" t="s">
        <v>18</v>
      </c>
      <c r="H47" s="3"/>
      <c r="I47" s="12"/>
    </row>
    <row r="48" spans="1:9">
      <c r="A48" s="25" t="s">
        <v>8</v>
      </c>
      <c r="B48" s="271" t="s">
        <v>203</v>
      </c>
      <c r="C48" s="272"/>
      <c r="D48" s="272"/>
      <c r="E48" s="272"/>
      <c r="F48" s="273"/>
      <c r="G48" s="203">
        <f>ROUND(G38/12,2)</f>
        <v>149.1</v>
      </c>
      <c r="H48" s="28"/>
      <c r="I48" s="27"/>
    </row>
    <row r="49" spans="1:9">
      <c r="A49" s="25" t="s">
        <v>10</v>
      </c>
      <c r="B49" s="271" t="s">
        <v>69</v>
      </c>
      <c r="C49" s="272"/>
      <c r="D49" s="272"/>
      <c r="E49" s="272"/>
      <c r="F49" s="273"/>
      <c r="G49" s="203">
        <f>ROUND((G38+G38/3)/12,2)</f>
        <v>198.8</v>
      </c>
      <c r="H49" s="28"/>
      <c r="I49" s="27"/>
    </row>
    <row r="50" spans="1:9">
      <c r="A50" s="448" t="s">
        <v>70</v>
      </c>
      <c r="B50" s="325"/>
      <c r="C50" s="325"/>
      <c r="D50" s="325"/>
      <c r="E50" s="325"/>
      <c r="F50" s="326"/>
      <c r="G50" s="83">
        <f>SUM(G48:G49)</f>
        <v>347.9</v>
      </c>
      <c r="H50" s="28"/>
      <c r="I50" s="27"/>
    </row>
    <row r="51" spans="1:9" ht="25.5" customHeight="1">
      <c r="A51" s="226" t="s">
        <v>67</v>
      </c>
      <c r="B51" s="428" t="s">
        <v>72</v>
      </c>
      <c r="C51" s="428"/>
      <c r="D51" s="428"/>
      <c r="E51" s="428"/>
      <c r="F51" s="428"/>
      <c r="G51" s="428"/>
      <c r="H51" s="28"/>
      <c r="I51" s="27"/>
    </row>
    <row r="52" spans="1:9" ht="37.5" customHeight="1">
      <c r="A52" s="226" t="s">
        <v>71</v>
      </c>
      <c r="B52" s="452" t="s">
        <v>75</v>
      </c>
      <c r="C52" s="453"/>
      <c r="D52" s="453"/>
      <c r="E52" s="453"/>
      <c r="F52" s="453"/>
      <c r="G52" s="454"/>
      <c r="H52" s="28"/>
      <c r="I52" s="27"/>
    </row>
    <row r="53" spans="1:9">
      <c r="A53" s="104"/>
      <c r="B53" s="105"/>
      <c r="C53" s="105"/>
      <c r="D53" s="105"/>
      <c r="E53" s="105"/>
      <c r="F53" s="105"/>
      <c r="G53" s="105"/>
      <c r="H53" s="28"/>
      <c r="I53" s="27"/>
    </row>
    <row r="54" spans="1:9">
      <c r="A54" s="31"/>
      <c r="B54" s="21"/>
      <c r="C54" s="21"/>
      <c r="D54" s="78"/>
      <c r="E54" s="143"/>
      <c r="F54" s="143"/>
      <c r="G54" s="143"/>
      <c r="H54" s="3"/>
      <c r="I54" s="12"/>
    </row>
    <row r="55" spans="1:9" ht="34.5" customHeight="1">
      <c r="A55" s="82" t="s">
        <v>34</v>
      </c>
      <c r="B55" s="518" t="s">
        <v>161</v>
      </c>
      <c r="C55" s="518"/>
      <c r="D55" s="518"/>
      <c r="E55" s="518"/>
      <c r="F55" s="518"/>
      <c r="G55" s="518"/>
      <c r="H55" s="3"/>
      <c r="I55" s="12"/>
    </row>
    <row r="56" spans="1:9">
      <c r="A56" s="84"/>
      <c r="B56" s="442" t="s">
        <v>76</v>
      </c>
      <c r="C56" s="443"/>
      <c r="D56" s="444"/>
      <c r="E56" s="458" t="s">
        <v>19</v>
      </c>
      <c r="F56" s="459"/>
      <c r="G56" s="85" t="s">
        <v>18</v>
      </c>
      <c r="H56" s="3"/>
      <c r="I56" s="12"/>
    </row>
    <row r="57" spans="1:9">
      <c r="A57" s="25" t="s">
        <v>8</v>
      </c>
      <c r="B57" s="271" t="s">
        <v>26</v>
      </c>
      <c r="C57" s="272"/>
      <c r="D57" s="273"/>
      <c r="E57" s="456">
        <v>0.2</v>
      </c>
      <c r="F57" s="457"/>
      <c r="G57" s="204">
        <f>ROUND((G38+G50)*E57,2)</f>
        <v>427.43</v>
      </c>
      <c r="H57" s="26"/>
      <c r="I57" s="24"/>
    </row>
    <row r="58" spans="1:9">
      <c r="A58" s="25" t="s">
        <v>10</v>
      </c>
      <c r="B58" s="271" t="s">
        <v>35</v>
      </c>
      <c r="C58" s="272"/>
      <c r="D58" s="273"/>
      <c r="E58" s="320">
        <v>2.5000000000000001E-2</v>
      </c>
      <c r="F58" s="321"/>
      <c r="G58" s="204">
        <f>ROUND((G38+G50)*E58,2)</f>
        <v>53.43</v>
      </c>
      <c r="H58" s="26"/>
      <c r="I58" s="24"/>
    </row>
    <row r="59" spans="1:9">
      <c r="A59" s="25" t="s">
        <v>12</v>
      </c>
      <c r="B59" s="271" t="s">
        <v>83</v>
      </c>
      <c r="C59" s="272"/>
      <c r="D59" s="273"/>
      <c r="E59" s="456">
        <f>ROUND((H60*I60),6)</f>
        <v>0.03</v>
      </c>
      <c r="F59" s="457"/>
      <c r="G59" s="205">
        <f>ROUND((G38+G50)*E59,2)</f>
        <v>64.11</v>
      </c>
      <c r="H59" s="87" t="s">
        <v>77</v>
      </c>
      <c r="I59" s="88" t="s">
        <v>78</v>
      </c>
    </row>
    <row r="60" spans="1:9">
      <c r="A60" s="25" t="s">
        <v>13</v>
      </c>
      <c r="B60" s="271" t="s">
        <v>36</v>
      </c>
      <c r="C60" s="272"/>
      <c r="D60" s="273"/>
      <c r="E60" s="320">
        <v>1.4999999999999999E-2</v>
      </c>
      <c r="F60" s="321"/>
      <c r="G60" s="205">
        <f>ROUND((G38+G50)*E60,2)</f>
        <v>32.06</v>
      </c>
      <c r="H60" s="86">
        <v>0.03</v>
      </c>
      <c r="I60" s="90">
        <v>1</v>
      </c>
    </row>
    <row r="61" spans="1:9">
      <c r="A61" s="25" t="s">
        <v>20</v>
      </c>
      <c r="B61" s="271" t="s">
        <v>37</v>
      </c>
      <c r="C61" s="272"/>
      <c r="D61" s="273"/>
      <c r="E61" s="320">
        <v>0.01</v>
      </c>
      <c r="F61" s="321"/>
      <c r="G61" s="204">
        <f>ROUND((G38+G50)*E61,2)</f>
        <v>21.37</v>
      </c>
      <c r="H61" s="26"/>
      <c r="I61" s="24"/>
    </row>
    <row r="62" spans="1:9">
      <c r="A62" s="25" t="s">
        <v>21</v>
      </c>
      <c r="B62" s="271" t="s">
        <v>27</v>
      </c>
      <c r="C62" s="272"/>
      <c r="D62" s="273"/>
      <c r="E62" s="320">
        <v>6.0000000000000001E-3</v>
      </c>
      <c r="F62" s="321"/>
      <c r="G62" s="204">
        <f>ROUND((G38+G50)*E62,2)</f>
        <v>12.82</v>
      </c>
      <c r="H62" s="26"/>
      <c r="I62" s="24"/>
    </row>
    <row r="63" spans="1:9">
      <c r="A63" s="25" t="s">
        <v>22</v>
      </c>
      <c r="B63" s="271" t="s">
        <v>38</v>
      </c>
      <c r="C63" s="272"/>
      <c r="D63" s="273"/>
      <c r="E63" s="320">
        <v>2E-3</v>
      </c>
      <c r="F63" s="321"/>
      <c r="G63" s="204">
        <f>ROUND((G38+G50)*E63,2)</f>
        <v>4.2699999999999996</v>
      </c>
      <c r="H63" s="26"/>
      <c r="I63" s="24"/>
    </row>
    <row r="64" spans="1:9">
      <c r="A64" s="25" t="s">
        <v>23</v>
      </c>
      <c r="B64" s="271" t="s">
        <v>39</v>
      </c>
      <c r="C64" s="272"/>
      <c r="D64" s="273"/>
      <c r="E64" s="320">
        <v>0.08</v>
      </c>
      <c r="F64" s="321"/>
      <c r="G64" s="204">
        <f>ROUND((G38+G50)*E64,2)</f>
        <v>170.97</v>
      </c>
      <c r="H64" s="26"/>
      <c r="I64" s="24"/>
    </row>
    <row r="65" spans="1:9">
      <c r="A65" s="324" t="s">
        <v>79</v>
      </c>
      <c r="B65" s="325"/>
      <c r="C65" s="325"/>
      <c r="D65" s="326"/>
      <c r="E65" s="322">
        <f>SUM(E57:F64)</f>
        <v>0.36800000000000005</v>
      </c>
      <c r="F65" s="323"/>
      <c r="G65" s="91">
        <f>SUM(G57:G64)</f>
        <v>786.46</v>
      </c>
      <c r="H65" s="23"/>
      <c r="I65" s="89"/>
    </row>
    <row r="66" spans="1:9">
      <c r="A66" s="239" t="s">
        <v>73</v>
      </c>
      <c r="B66" s="428" t="s">
        <v>81</v>
      </c>
      <c r="C66" s="428"/>
      <c r="D66" s="428"/>
      <c r="E66" s="428"/>
      <c r="F66" s="428"/>
      <c r="G66" s="428"/>
      <c r="H66" s="23"/>
      <c r="I66" s="89"/>
    </row>
    <row r="67" spans="1:9">
      <c r="A67" s="239" t="s">
        <v>74</v>
      </c>
      <c r="B67" s="428" t="s">
        <v>84</v>
      </c>
      <c r="C67" s="428"/>
      <c r="D67" s="428"/>
      <c r="E67" s="428"/>
      <c r="F67" s="428"/>
      <c r="G67" s="428"/>
      <c r="H67" s="23"/>
      <c r="I67" s="89"/>
    </row>
    <row r="68" spans="1:9">
      <c r="A68" s="92"/>
      <c r="B68" s="77"/>
      <c r="C68" s="77"/>
      <c r="D68" s="77"/>
      <c r="E68" s="77"/>
      <c r="F68" s="77"/>
      <c r="G68" s="77"/>
      <c r="H68" s="23"/>
      <c r="I68" s="89"/>
    </row>
    <row r="69" spans="1:9">
      <c r="A69" s="92"/>
      <c r="B69" s="77"/>
      <c r="C69" s="77"/>
      <c r="D69" s="77"/>
      <c r="E69" s="77"/>
      <c r="F69" s="77"/>
      <c r="G69" s="77"/>
      <c r="H69" s="23"/>
      <c r="I69" s="89"/>
    </row>
    <row r="70" spans="1:9">
      <c r="A70" s="95" t="s">
        <v>40</v>
      </c>
      <c r="B70" s="328" t="s">
        <v>85</v>
      </c>
      <c r="C70" s="328"/>
      <c r="D70" s="328"/>
      <c r="E70" s="328"/>
      <c r="F70" s="328"/>
      <c r="G70" s="328"/>
      <c r="H70" s="3"/>
      <c r="I70" s="12"/>
    </row>
    <row r="71" spans="1:9">
      <c r="A71" s="76"/>
      <c r="B71" s="519" t="s">
        <v>85</v>
      </c>
      <c r="C71" s="520"/>
      <c r="D71" s="520"/>
      <c r="E71" s="520"/>
      <c r="F71" s="521"/>
      <c r="G71" s="79" t="s">
        <v>18</v>
      </c>
      <c r="H71" s="3"/>
      <c r="I71" s="12"/>
    </row>
    <row r="72" spans="1:9" ht="43.5" customHeight="1">
      <c r="A72" s="336" t="s">
        <v>8</v>
      </c>
      <c r="B72" s="460" t="s">
        <v>228</v>
      </c>
      <c r="C72" s="287" t="s">
        <v>86</v>
      </c>
      <c r="D72" s="289"/>
      <c r="E72" s="565">
        <v>3.2</v>
      </c>
      <c r="F72" s="566"/>
      <c r="G72" s="332">
        <f>IF(ROUND((E72*E74*E73)-(G34*E75),2)&lt;0,0,ROUND((E72*E74*E73)-(G34*E75),2))</f>
        <v>38.119999999999997</v>
      </c>
      <c r="H72" s="34"/>
      <c r="I72" s="33"/>
    </row>
    <row r="73" spans="1:9" ht="33.75" customHeight="1">
      <c r="A73" s="337"/>
      <c r="B73" s="461"/>
      <c r="C73" s="287" t="s">
        <v>87</v>
      </c>
      <c r="D73" s="289"/>
      <c r="E73" s="465">
        <v>2</v>
      </c>
      <c r="F73" s="466"/>
      <c r="G73" s="333"/>
      <c r="H73" s="34"/>
      <c r="I73" s="33"/>
    </row>
    <row r="74" spans="1:9" ht="31.5" customHeight="1">
      <c r="A74" s="337"/>
      <c r="B74" s="461"/>
      <c r="C74" s="287" t="s">
        <v>88</v>
      </c>
      <c r="D74" s="289"/>
      <c r="E74" s="463">
        <v>22</v>
      </c>
      <c r="F74" s="464"/>
      <c r="G74" s="333"/>
      <c r="H74" s="35"/>
      <c r="I74" s="36"/>
    </row>
    <row r="75" spans="1:9" ht="39" customHeight="1">
      <c r="A75" s="338"/>
      <c r="B75" s="462"/>
      <c r="C75" s="287" t="s">
        <v>224</v>
      </c>
      <c r="D75" s="289"/>
      <c r="E75" s="440">
        <v>0.06</v>
      </c>
      <c r="F75" s="441"/>
      <c r="G75" s="334"/>
      <c r="H75" s="34"/>
      <c r="I75" s="36"/>
    </row>
    <row r="76" spans="1:9" ht="33.75" customHeight="1">
      <c r="A76" s="279" t="s">
        <v>10</v>
      </c>
      <c r="B76" s="280" t="s">
        <v>227</v>
      </c>
      <c r="C76" s="287" t="s">
        <v>225</v>
      </c>
      <c r="D76" s="289"/>
      <c r="E76" s="522">
        <v>0</v>
      </c>
      <c r="F76" s="523"/>
      <c r="G76" s="332">
        <f>ROUND((E76*E77)-((E76*E77)*E78),2)</f>
        <v>0</v>
      </c>
      <c r="H76" s="34"/>
      <c r="I76" s="33"/>
    </row>
    <row r="77" spans="1:9" ht="32.25" customHeight="1">
      <c r="A77" s="279"/>
      <c r="B77" s="280"/>
      <c r="C77" s="287" t="s">
        <v>89</v>
      </c>
      <c r="D77" s="289"/>
      <c r="E77" s="463">
        <v>22</v>
      </c>
      <c r="F77" s="464"/>
      <c r="G77" s="333"/>
      <c r="H77" s="34"/>
      <c r="I77" s="33"/>
    </row>
    <row r="78" spans="1:9" ht="54" customHeight="1">
      <c r="A78" s="279"/>
      <c r="B78" s="280"/>
      <c r="C78" s="474" t="s">
        <v>226</v>
      </c>
      <c r="D78" s="474"/>
      <c r="E78" s="475">
        <v>0.2</v>
      </c>
      <c r="F78" s="475"/>
      <c r="G78" s="334"/>
      <c r="H78" s="34"/>
      <c r="I78" s="33"/>
    </row>
    <row r="79" spans="1:9">
      <c r="A79" s="145" t="s">
        <v>12</v>
      </c>
      <c r="B79" s="343" t="s">
        <v>24</v>
      </c>
      <c r="C79" s="344"/>
      <c r="D79" s="344"/>
      <c r="E79" s="344"/>
      <c r="F79" s="345"/>
      <c r="G79" s="206">
        <v>0</v>
      </c>
      <c r="H79" s="34"/>
      <c r="I79" s="33"/>
    </row>
    <row r="80" spans="1:9">
      <c r="A80" s="145" t="s">
        <v>13</v>
      </c>
      <c r="B80" s="307" t="s">
        <v>240</v>
      </c>
      <c r="C80" s="352"/>
      <c r="D80" s="352"/>
      <c r="E80" s="352"/>
      <c r="F80" s="353"/>
      <c r="G80" s="206">
        <v>0</v>
      </c>
      <c r="H80" s="34"/>
      <c r="I80" s="33"/>
    </row>
    <row r="81" spans="1:9">
      <c r="A81" s="96" t="s">
        <v>20</v>
      </c>
      <c r="B81" s="296" t="s">
        <v>90</v>
      </c>
      <c r="C81" s="296"/>
      <c r="D81" s="296"/>
      <c r="E81" s="296"/>
      <c r="F81" s="296"/>
      <c r="G81" s="97">
        <v>0</v>
      </c>
      <c r="H81" s="34"/>
      <c r="I81" s="33"/>
    </row>
    <row r="82" spans="1:9">
      <c r="A82" s="470" t="s">
        <v>91</v>
      </c>
      <c r="B82" s="471"/>
      <c r="C82" s="471"/>
      <c r="D82" s="471"/>
      <c r="E82" s="471"/>
      <c r="F82" s="472"/>
      <c r="G82" s="98">
        <f>SUM(G72:G81)</f>
        <v>38.119999999999997</v>
      </c>
      <c r="H82" s="3"/>
      <c r="I82" s="12"/>
    </row>
    <row r="83" spans="1:9">
      <c r="A83" s="240" t="s">
        <v>80</v>
      </c>
      <c r="B83" s="524" t="s">
        <v>53</v>
      </c>
      <c r="C83" s="524"/>
      <c r="D83" s="524"/>
      <c r="E83" s="524"/>
      <c r="F83" s="524"/>
      <c r="G83" s="524"/>
      <c r="H83" s="40"/>
      <c r="I83" s="12"/>
    </row>
    <row r="84" spans="1:9">
      <c r="A84" s="99"/>
      <c r="B84" s="100"/>
      <c r="C84" s="100"/>
      <c r="D84" s="100"/>
      <c r="E84" s="100"/>
      <c r="F84" s="100"/>
      <c r="G84" s="100"/>
      <c r="H84" s="40"/>
      <c r="I84" s="12"/>
    </row>
    <row r="85" spans="1:9">
      <c r="A85" s="101"/>
      <c r="B85" s="14"/>
      <c r="C85" s="14"/>
      <c r="D85" s="102"/>
      <c r="E85" s="103"/>
      <c r="F85" s="103"/>
      <c r="G85" s="103"/>
      <c r="H85" s="3"/>
      <c r="I85" s="12"/>
    </row>
    <row r="86" spans="1:9">
      <c r="A86" s="290" t="s">
        <v>93</v>
      </c>
      <c r="B86" s="291"/>
      <c r="C86" s="291"/>
      <c r="D86" s="291"/>
      <c r="E86" s="291"/>
      <c r="F86" s="291"/>
      <c r="G86" s="292"/>
      <c r="H86" s="3"/>
      <c r="I86" s="12"/>
    </row>
    <row r="87" spans="1:9">
      <c r="A87" s="108" t="s">
        <v>94</v>
      </c>
      <c r="B87" s="346" t="s">
        <v>207</v>
      </c>
      <c r="C87" s="347"/>
      <c r="D87" s="347"/>
      <c r="E87" s="347"/>
      <c r="F87" s="348"/>
      <c r="G87" s="109" t="s">
        <v>18</v>
      </c>
      <c r="H87" s="34"/>
      <c r="I87" s="33"/>
    </row>
    <row r="88" spans="1:9">
      <c r="A88" s="145" t="s">
        <v>33</v>
      </c>
      <c r="B88" s="293" t="s">
        <v>248</v>
      </c>
      <c r="C88" s="294"/>
      <c r="D88" s="294"/>
      <c r="E88" s="294"/>
      <c r="F88" s="295"/>
      <c r="G88" s="177">
        <f>G50</f>
        <v>347.9</v>
      </c>
      <c r="H88" s="34"/>
      <c r="I88" s="33"/>
    </row>
    <row r="89" spans="1:9" ht="29.25" customHeight="1">
      <c r="A89" s="145" t="s">
        <v>34</v>
      </c>
      <c r="B89" s="293" t="s">
        <v>95</v>
      </c>
      <c r="C89" s="294"/>
      <c r="D89" s="294"/>
      <c r="E89" s="294"/>
      <c r="F89" s="295"/>
      <c r="G89" s="177">
        <f>G65</f>
        <v>786.46</v>
      </c>
      <c r="H89" s="34"/>
      <c r="I89" s="33"/>
    </row>
    <row r="90" spans="1:9">
      <c r="A90" s="96" t="s">
        <v>40</v>
      </c>
      <c r="B90" s="296" t="s">
        <v>96</v>
      </c>
      <c r="C90" s="296"/>
      <c r="D90" s="296"/>
      <c r="E90" s="296"/>
      <c r="F90" s="296"/>
      <c r="G90" s="158">
        <f>G82</f>
        <v>38.119999999999997</v>
      </c>
      <c r="H90" s="42"/>
      <c r="I90" s="41"/>
    </row>
    <row r="91" spans="1:9">
      <c r="A91" s="349" t="s">
        <v>99</v>
      </c>
      <c r="B91" s="349"/>
      <c r="C91" s="349"/>
      <c r="D91" s="349"/>
      <c r="E91" s="349"/>
      <c r="F91" s="349"/>
      <c r="G91" s="110">
        <f>SUM(G88:G90)</f>
        <v>1172.48</v>
      </c>
      <c r="H91" s="30"/>
      <c r="I91" s="29"/>
    </row>
    <row r="92" spans="1:9">
      <c r="A92" s="159"/>
      <c r="B92" s="159"/>
      <c r="C92" s="159"/>
      <c r="D92" s="159"/>
      <c r="E92" s="159"/>
      <c r="F92" s="159"/>
      <c r="G92" s="160"/>
      <c r="H92" s="30"/>
      <c r="I92" s="29"/>
    </row>
    <row r="93" spans="1:9">
      <c r="A93" s="43"/>
      <c r="B93" s="44"/>
      <c r="C93" s="44"/>
      <c r="D93" s="142"/>
      <c r="E93" s="142"/>
      <c r="F93" s="142"/>
      <c r="G93" s="142"/>
      <c r="H93" s="30"/>
      <c r="I93" s="29"/>
    </row>
    <row r="94" spans="1:9" ht="15.75">
      <c r="A94" s="278" t="s">
        <v>100</v>
      </c>
      <c r="B94" s="278"/>
      <c r="C94" s="278"/>
      <c r="D94" s="278"/>
      <c r="E94" s="278"/>
      <c r="F94" s="278"/>
      <c r="G94" s="278"/>
      <c r="H94" s="45"/>
      <c r="I94" s="12"/>
    </row>
    <row r="95" spans="1:9">
      <c r="A95" s="111"/>
      <c r="B95" s="467" t="s">
        <v>101</v>
      </c>
      <c r="C95" s="468"/>
      <c r="D95" s="468"/>
      <c r="E95" s="468"/>
      <c r="F95" s="469"/>
      <c r="G95" s="246" t="s">
        <v>18</v>
      </c>
      <c r="H95" s="45"/>
      <c r="I95" s="12"/>
    </row>
    <row r="96" spans="1:9" ht="30.75" customHeight="1">
      <c r="A96" s="11" t="s">
        <v>8</v>
      </c>
      <c r="B96" s="293" t="s">
        <v>164</v>
      </c>
      <c r="C96" s="318"/>
      <c r="D96" s="318"/>
      <c r="E96" s="318"/>
      <c r="F96" s="319"/>
      <c r="G96" s="186">
        <f>ROUND(((G38/12)+($G$48/12)+($G$49/12))*(30/30)*0.05,2)</f>
        <v>8.9</v>
      </c>
      <c r="H96" s="45"/>
      <c r="I96" s="12"/>
    </row>
    <row r="97" spans="1:9">
      <c r="A97" s="11" t="s">
        <v>10</v>
      </c>
      <c r="B97" s="275" t="s">
        <v>29</v>
      </c>
      <c r="C97" s="276"/>
      <c r="D97" s="276"/>
      <c r="E97" s="276"/>
      <c r="F97" s="277"/>
      <c r="G97" s="186">
        <f>ROUND($E$64*G96,2)</f>
        <v>0.71</v>
      </c>
      <c r="H97" s="45"/>
      <c r="I97" s="12"/>
    </row>
    <row r="98" spans="1:9" ht="28.5" customHeight="1">
      <c r="A98" s="11" t="s">
        <v>12</v>
      </c>
      <c r="B98" s="293" t="s">
        <v>165</v>
      </c>
      <c r="C98" s="318"/>
      <c r="D98" s="318"/>
      <c r="E98" s="318"/>
      <c r="F98" s="319"/>
      <c r="G98" s="186">
        <f>ROUND((0.08*0.4*SUM(G38+$G$48+$G$49)*0.05),2)</f>
        <v>3.42</v>
      </c>
      <c r="H98" s="46"/>
      <c r="I98" s="12"/>
    </row>
    <row r="99" spans="1:9">
      <c r="A99" s="11" t="s">
        <v>13</v>
      </c>
      <c r="B99" s="307" t="s">
        <v>166</v>
      </c>
      <c r="C99" s="276"/>
      <c r="D99" s="276"/>
      <c r="E99" s="276"/>
      <c r="F99" s="277"/>
      <c r="G99" s="207">
        <f>ROUND(((7/30)/$G$13)*G38*1,2)</f>
        <v>34.79</v>
      </c>
      <c r="H99" s="45"/>
      <c r="I99" s="12"/>
    </row>
    <row r="100" spans="1:9">
      <c r="A100" s="11" t="s">
        <v>20</v>
      </c>
      <c r="B100" s="275" t="s">
        <v>106</v>
      </c>
      <c r="C100" s="276"/>
      <c r="D100" s="276"/>
      <c r="E100" s="276"/>
      <c r="F100" s="277"/>
      <c r="G100" s="186">
        <f>ROUND($E$65*G99,2)</f>
        <v>12.8</v>
      </c>
      <c r="H100" s="45"/>
      <c r="I100" s="12"/>
    </row>
    <row r="101" spans="1:9" ht="30" customHeight="1">
      <c r="A101" s="113" t="s">
        <v>21</v>
      </c>
      <c r="B101" s="525" t="s">
        <v>167</v>
      </c>
      <c r="C101" s="526"/>
      <c r="D101" s="526"/>
      <c r="E101" s="526"/>
      <c r="F101" s="526"/>
      <c r="G101" s="187">
        <f>ROUND((0.08*0.4*SUM(G38+$G$48+$G$49)*1),2)</f>
        <v>68.39</v>
      </c>
      <c r="H101" s="30"/>
      <c r="I101" s="29"/>
    </row>
    <row r="102" spans="1:9">
      <c r="A102" s="306" t="s">
        <v>211</v>
      </c>
      <c r="B102" s="306"/>
      <c r="C102" s="306"/>
      <c r="D102" s="306"/>
      <c r="E102" s="306"/>
      <c r="F102" s="306"/>
      <c r="G102" s="114">
        <f>SUM(G96:G101)</f>
        <v>129.01</v>
      </c>
      <c r="H102" s="45"/>
      <c r="I102" s="47"/>
    </row>
    <row r="103" spans="1:9">
      <c r="A103" s="159"/>
      <c r="B103" s="159"/>
      <c r="C103" s="159"/>
      <c r="D103" s="159"/>
      <c r="E103" s="159"/>
      <c r="F103" s="159"/>
      <c r="G103" s="160"/>
      <c r="H103" s="45"/>
      <c r="I103" s="47"/>
    </row>
    <row r="104" spans="1:9">
      <c r="A104" s="112"/>
      <c r="B104" s="112"/>
      <c r="C104" s="112"/>
      <c r="D104" s="142"/>
      <c r="E104" s="142"/>
      <c r="F104" s="142"/>
      <c r="G104" s="142"/>
      <c r="H104" s="45"/>
      <c r="I104" s="47"/>
    </row>
    <row r="105" spans="1:9" ht="15.75">
      <c r="A105" s="278" t="s">
        <v>208</v>
      </c>
      <c r="B105" s="278"/>
      <c r="C105" s="278"/>
      <c r="D105" s="278"/>
      <c r="E105" s="278"/>
      <c r="F105" s="278"/>
      <c r="G105" s="278"/>
      <c r="H105" s="50"/>
      <c r="I105" s="20"/>
    </row>
    <row r="106" spans="1:9" ht="33.75" customHeight="1">
      <c r="A106" s="527" t="s">
        <v>169</v>
      </c>
      <c r="B106" s="527"/>
      <c r="C106" s="527"/>
      <c r="D106" s="527"/>
      <c r="E106" s="527"/>
      <c r="F106" s="527"/>
      <c r="G106" s="527"/>
      <c r="H106" s="50"/>
      <c r="I106" s="20"/>
    </row>
    <row r="107" spans="1:9" ht="31.5">
      <c r="A107" s="201" t="s">
        <v>170</v>
      </c>
      <c r="B107" s="118">
        <f>G38</f>
        <v>1789.2399999999998</v>
      </c>
      <c r="C107" s="201" t="s">
        <v>212</v>
      </c>
      <c r="D107" s="119">
        <f>G91-G72-G76</f>
        <v>1134.3600000000001</v>
      </c>
      <c r="E107" s="141" t="s">
        <v>109</v>
      </c>
      <c r="F107" s="119">
        <f>G102</f>
        <v>129.01</v>
      </c>
      <c r="G107" s="120">
        <f>B107+D107+F107</f>
        <v>3052.6099999999997</v>
      </c>
      <c r="H107" s="50"/>
      <c r="I107" s="20"/>
    </row>
    <row r="108" spans="1:9" ht="15.75">
      <c r="A108" s="362" t="s">
        <v>111</v>
      </c>
      <c r="B108" s="362"/>
      <c r="C108" s="362"/>
      <c r="D108" s="362"/>
      <c r="E108" s="362" t="s">
        <v>112</v>
      </c>
      <c r="F108" s="362"/>
      <c r="G108" s="122">
        <f>ROUND(G107/30,2)</f>
        <v>101.75</v>
      </c>
      <c r="H108" s="50"/>
      <c r="I108" s="20"/>
    </row>
    <row r="109" spans="1:9" ht="15.75">
      <c r="A109" s="115"/>
      <c r="B109" s="115"/>
      <c r="C109" s="115"/>
      <c r="D109" s="115"/>
      <c r="E109" s="115"/>
      <c r="F109" s="116"/>
      <c r="G109" s="117"/>
      <c r="H109" s="50"/>
      <c r="I109" s="20"/>
    </row>
    <row r="110" spans="1:9">
      <c r="A110" s="123" t="s">
        <v>25</v>
      </c>
      <c r="B110" s="281" t="s">
        <v>122</v>
      </c>
      <c r="C110" s="282"/>
      <c r="D110" s="282"/>
      <c r="E110" s="282"/>
      <c r="F110" s="283"/>
      <c r="G110" s="132" t="s">
        <v>18</v>
      </c>
      <c r="H110" s="23"/>
      <c r="I110" s="20"/>
    </row>
    <row r="111" spans="1:9">
      <c r="A111" s="11" t="s">
        <v>8</v>
      </c>
      <c r="B111" s="307" t="s">
        <v>113</v>
      </c>
      <c r="C111" s="276"/>
      <c r="D111" s="276"/>
      <c r="E111" s="276"/>
      <c r="F111" s="277"/>
      <c r="G111" s="188">
        <f>ROUND($G$107/12,2)</f>
        <v>254.38</v>
      </c>
      <c r="H111" s="23"/>
      <c r="I111" s="20"/>
    </row>
    <row r="112" spans="1:9">
      <c r="A112" s="11" t="s">
        <v>10</v>
      </c>
      <c r="B112" s="485" t="s">
        <v>229</v>
      </c>
      <c r="C112" s="425"/>
      <c r="D112" s="425"/>
      <c r="E112" s="425"/>
      <c r="F112" s="486"/>
      <c r="G112" s="188">
        <f>ROUND((1/30)/12*($G$107),2)</f>
        <v>8.48</v>
      </c>
      <c r="H112" s="131"/>
      <c r="I112" s="20"/>
    </row>
    <row r="113" spans="1:9">
      <c r="A113" s="11" t="s">
        <v>12</v>
      </c>
      <c r="B113" s="307" t="s">
        <v>115</v>
      </c>
      <c r="C113" s="276"/>
      <c r="D113" s="276"/>
      <c r="E113" s="276"/>
      <c r="F113" s="277"/>
      <c r="G113" s="188">
        <f>ROUND((5/30)/12*0.015*($G$107),2)</f>
        <v>0.64</v>
      </c>
      <c r="H113" s="23"/>
      <c r="I113" s="20"/>
    </row>
    <row r="114" spans="1:9">
      <c r="A114" s="11" t="s">
        <v>13</v>
      </c>
      <c r="B114" s="307" t="s">
        <v>114</v>
      </c>
      <c r="C114" s="276"/>
      <c r="D114" s="276"/>
      <c r="E114" s="276"/>
      <c r="F114" s="277"/>
      <c r="G114" s="188">
        <f>ROUND(((15/30)/12)*0.0078*($G$107),2)</f>
        <v>0.99</v>
      </c>
      <c r="H114" s="131"/>
      <c r="I114" s="20"/>
    </row>
    <row r="115" spans="1:9" ht="32.25" customHeight="1">
      <c r="A115" s="11" t="s">
        <v>20</v>
      </c>
      <c r="B115" s="293" t="s">
        <v>116</v>
      </c>
      <c r="C115" s="318"/>
      <c r="D115" s="318"/>
      <c r="E115" s="318"/>
      <c r="F115" s="319"/>
      <c r="G115" s="189">
        <f>ROUND((((G38+G38/3)/12+(G65+G82+G102))*4/12)*0.02,2)</f>
        <v>7.68</v>
      </c>
      <c r="H115" s="49"/>
      <c r="I115" s="48"/>
    </row>
    <row r="116" spans="1:9">
      <c r="A116" s="223" t="s">
        <v>21</v>
      </c>
      <c r="B116" s="314" t="s">
        <v>230</v>
      </c>
      <c r="C116" s="315"/>
      <c r="D116" s="315"/>
      <c r="E116" s="315"/>
      <c r="F116" s="316"/>
      <c r="G116" s="189">
        <f>ROUND(((5/30)/12)*($G$107),2)</f>
        <v>42.4</v>
      </c>
      <c r="H116" s="49"/>
      <c r="I116" s="48"/>
    </row>
    <row r="117" spans="1:9">
      <c r="A117" s="476" t="s">
        <v>117</v>
      </c>
      <c r="B117" s="476"/>
      <c r="C117" s="476"/>
      <c r="D117" s="476"/>
      <c r="E117" s="476"/>
      <c r="F117" s="476"/>
      <c r="G117" s="125">
        <f>SUM(G111:G116)</f>
        <v>314.57</v>
      </c>
      <c r="H117" s="45"/>
      <c r="I117" s="47"/>
    </row>
    <row r="118" spans="1:9">
      <c r="A118" s="31"/>
      <c r="B118" s="21"/>
      <c r="C118" s="21"/>
      <c r="D118" s="126"/>
      <c r="E118" s="127"/>
      <c r="F118" s="127"/>
      <c r="G118" s="128"/>
      <c r="H118" s="50"/>
      <c r="I118" s="47"/>
    </row>
    <row r="119" spans="1:9">
      <c r="A119" s="123" t="s">
        <v>28</v>
      </c>
      <c r="B119" s="281" t="s">
        <v>118</v>
      </c>
      <c r="C119" s="282"/>
      <c r="D119" s="282"/>
      <c r="E119" s="282"/>
      <c r="F119" s="283"/>
      <c r="G119" s="124" t="s">
        <v>18</v>
      </c>
      <c r="H119" s="3"/>
      <c r="I119" s="12"/>
    </row>
    <row r="120" spans="1:9">
      <c r="A120" s="11" t="s">
        <v>8</v>
      </c>
      <c r="B120" s="317" t="s">
        <v>171</v>
      </c>
      <c r="C120" s="318"/>
      <c r="D120" s="318"/>
      <c r="E120" s="318"/>
      <c r="F120" s="319"/>
      <c r="G120" s="190">
        <v>0</v>
      </c>
      <c r="H120" s="3"/>
      <c r="I120" s="12"/>
    </row>
    <row r="121" spans="1:9">
      <c r="A121" s="361" t="s">
        <v>119</v>
      </c>
      <c r="B121" s="361"/>
      <c r="C121" s="361"/>
      <c r="D121" s="361"/>
      <c r="E121" s="361"/>
      <c r="F121" s="361"/>
      <c r="G121" s="135">
        <f>SUM(G120:G120)</f>
        <v>0</v>
      </c>
      <c r="H121" s="3"/>
      <c r="I121" s="12"/>
    </row>
    <row r="122" spans="1:9">
      <c r="A122" s="51"/>
      <c r="B122" s="52"/>
      <c r="C122" s="53"/>
      <c r="D122" s="133"/>
      <c r="E122" s="133"/>
      <c r="F122" s="133"/>
      <c r="G122" s="134"/>
      <c r="H122" s="3"/>
      <c r="I122" s="12"/>
    </row>
    <row r="123" spans="1:9">
      <c r="A123" s="297" t="s">
        <v>120</v>
      </c>
      <c r="B123" s="298"/>
      <c r="C123" s="298"/>
      <c r="D123" s="298"/>
      <c r="E123" s="298"/>
      <c r="F123" s="298"/>
      <c r="G123" s="299"/>
      <c r="H123" s="42"/>
      <c r="I123" s="41"/>
    </row>
    <row r="124" spans="1:9">
      <c r="A124" s="80" t="s">
        <v>121</v>
      </c>
      <c r="B124" s="290" t="s">
        <v>101</v>
      </c>
      <c r="C124" s="291"/>
      <c r="D124" s="291"/>
      <c r="E124" s="291"/>
      <c r="F124" s="292"/>
      <c r="G124" s="136" t="s">
        <v>18</v>
      </c>
      <c r="H124" s="42"/>
      <c r="I124" s="41"/>
    </row>
    <row r="125" spans="1:9">
      <c r="A125" s="54" t="s">
        <v>25</v>
      </c>
      <c r="B125" s="300" t="s">
        <v>122</v>
      </c>
      <c r="C125" s="301"/>
      <c r="D125" s="301"/>
      <c r="E125" s="301"/>
      <c r="F125" s="302"/>
      <c r="G125" s="191">
        <f>G117</f>
        <v>314.57</v>
      </c>
      <c r="H125" s="3"/>
      <c r="I125" s="12"/>
    </row>
    <row r="126" spans="1:9">
      <c r="A126" s="137" t="s">
        <v>28</v>
      </c>
      <c r="B126" s="303" t="s">
        <v>118</v>
      </c>
      <c r="C126" s="304"/>
      <c r="D126" s="304"/>
      <c r="E126" s="304"/>
      <c r="F126" s="305"/>
      <c r="G126" s="192">
        <f>G121</f>
        <v>0</v>
      </c>
      <c r="H126" s="30"/>
      <c r="I126" s="29"/>
    </row>
    <row r="127" spans="1:9">
      <c r="A127" s="306" t="s">
        <v>123</v>
      </c>
      <c r="B127" s="306"/>
      <c r="C127" s="306"/>
      <c r="D127" s="306"/>
      <c r="E127" s="306"/>
      <c r="F127" s="306"/>
      <c r="G127" s="138">
        <f>SUM(G125:G126)</f>
        <v>314.57</v>
      </c>
      <c r="H127" s="3"/>
      <c r="I127" s="12"/>
    </row>
    <row r="128" spans="1:9" ht="30" customHeight="1">
      <c r="A128" s="225" t="s">
        <v>82</v>
      </c>
      <c r="B128" s="363" t="s">
        <v>168</v>
      </c>
      <c r="C128" s="363"/>
      <c r="D128" s="363"/>
      <c r="E128" s="363"/>
      <c r="F128" s="363"/>
      <c r="G128" s="363"/>
      <c r="H128" s="3"/>
      <c r="I128" s="12"/>
    </row>
    <row r="129" spans="1:9">
      <c r="A129" s="55"/>
      <c r="B129" s="55"/>
      <c r="C129" s="55"/>
      <c r="D129" s="78"/>
      <c r="E129" s="143"/>
      <c r="F129" s="143"/>
      <c r="G129" s="143"/>
      <c r="H129" s="50"/>
      <c r="I129" s="47"/>
    </row>
    <row r="130" spans="1:9" ht="15.75">
      <c r="A130" s="278" t="s">
        <v>130</v>
      </c>
      <c r="B130" s="278"/>
      <c r="C130" s="278"/>
      <c r="D130" s="278"/>
      <c r="E130" s="278"/>
      <c r="F130" s="278"/>
      <c r="G130" s="278"/>
      <c r="H130" s="3"/>
      <c r="I130" s="12"/>
    </row>
    <row r="131" spans="1:9">
      <c r="A131" s="155"/>
      <c r="B131" s="355" t="s">
        <v>101</v>
      </c>
      <c r="C131" s="355"/>
      <c r="D131" s="355"/>
      <c r="E131" s="355"/>
      <c r="F131" s="355"/>
      <c r="G131" s="135" t="s">
        <v>18</v>
      </c>
      <c r="H131" s="3"/>
      <c r="I131" s="12"/>
    </row>
    <row r="132" spans="1:9">
      <c r="A132" s="156" t="s">
        <v>8</v>
      </c>
      <c r="B132" s="356" t="s">
        <v>131</v>
      </c>
      <c r="C132" s="356"/>
      <c r="D132" s="356"/>
      <c r="E132" s="356"/>
      <c r="F132" s="356"/>
      <c r="G132" s="193">
        <f>UNIFORMES!G7</f>
        <v>15.634166666666665</v>
      </c>
      <c r="H132" s="3"/>
      <c r="I132" s="12"/>
    </row>
    <row r="133" spans="1:9">
      <c r="A133" s="157" t="s">
        <v>10</v>
      </c>
      <c r="B133" s="357" t="s">
        <v>132</v>
      </c>
      <c r="C133" s="357"/>
      <c r="D133" s="357"/>
      <c r="E133" s="357"/>
      <c r="F133" s="357"/>
      <c r="G133" s="158">
        <v>0</v>
      </c>
      <c r="H133" s="3"/>
      <c r="I133" s="12"/>
    </row>
    <row r="134" spans="1:9">
      <c r="A134" s="358" t="s">
        <v>133</v>
      </c>
      <c r="B134" s="358"/>
      <c r="C134" s="358"/>
      <c r="D134" s="358"/>
      <c r="E134" s="358"/>
      <c r="F134" s="358"/>
      <c r="G134" s="114">
        <f>SUM(G132:G133)</f>
        <v>15.634166666666665</v>
      </c>
      <c r="H134" s="40"/>
      <c r="I134" s="12"/>
    </row>
    <row r="135" spans="1:9">
      <c r="A135" s="142"/>
      <c r="B135" s="60"/>
      <c r="C135" s="60"/>
      <c r="D135" s="78"/>
      <c r="E135" s="143"/>
      <c r="F135" s="143"/>
      <c r="G135" s="163"/>
      <c r="H135" s="50"/>
      <c r="I135" s="47"/>
    </row>
    <row r="136" spans="1:9" ht="15.75">
      <c r="A136" s="278" t="s">
        <v>134</v>
      </c>
      <c r="B136" s="278"/>
      <c r="C136" s="278"/>
      <c r="D136" s="278"/>
      <c r="E136" s="278"/>
      <c r="F136" s="278"/>
      <c r="G136" s="278"/>
      <c r="H136" s="50"/>
      <c r="I136" s="29"/>
    </row>
    <row r="137" spans="1:9">
      <c r="A137" s="161"/>
      <c r="B137" s="285" t="s">
        <v>41</v>
      </c>
      <c r="C137" s="285"/>
      <c r="D137" s="285"/>
      <c r="E137" s="285"/>
      <c r="F137" s="162" t="s">
        <v>19</v>
      </c>
      <c r="G137" s="162" t="s">
        <v>18</v>
      </c>
      <c r="H137" s="50"/>
      <c r="I137" s="12"/>
    </row>
    <row r="138" spans="1:9" ht="47.25" customHeight="1">
      <c r="A138" s="287" t="s">
        <v>135</v>
      </c>
      <c r="B138" s="288"/>
      <c r="C138" s="288"/>
      <c r="D138" s="288"/>
      <c r="E138" s="288"/>
      <c r="F138" s="289"/>
      <c r="G138" s="167">
        <f>SUM(G38+G91+G102+G127+G134)</f>
        <v>3420.9341666666664</v>
      </c>
      <c r="H138" s="50"/>
      <c r="I138" s="12"/>
    </row>
    <row r="139" spans="1:9">
      <c r="A139" s="164" t="s">
        <v>8</v>
      </c>
      <c r="B139" s="286" t="s">
        <v>42</v>
      </c>
      <c r="C139" s="286"/>
      <c r="D139" s="286"/>
      <c r="E139" s="286"/>
      <c r="F139" s="263">
        <v>0.1019</v>
      </c>
      <c r="G139" s="171">
        <f>ROUND(F139*G138,2)</f>
        <v>348.59</v>
      </c>
      <c r="H139" s="50"/>
      <c r="I139" s="12"/>
    </row>
    <row r="140" spans="1:9" ht="44.25" customHeight="1">
      <c r="A140" s="287" t="s">
        <v>136</v>
      </c>
      <c r="B140" s="288"/>
      <c r="C140" s="288"/>
      <c r="D140" s="288"/>
      <c r="E140" s="288"/>
      <c r="F140" s="289"/>
      <c r="G140" s="194">
        <f>SUM(G38+G91+G102+G127+G134+G139)</f>
        <v>3769.5241666666666</v>
      </c>
      <c r="H140" s="50"/>
      <c r="I140" s="29"/>
    </row>
    <row r="141" spans="1:9">
      <c r="A141" s="164" t="s">
        <v>10</v>
      </c>
      <c r="B141" s="286" t="s">
        <v>43</v>
      </c>
      <c r="C141" s="286"/>
      <c r="D141" s="286"/>
      <c r="E141" s="286"/>
      <c r="F141" s="263">
        <v>6.5500000000000003E-2</v>
      </c>
      <c r="G141" s="168">
        <f>ROUND(F141*G140,2)</f>
        <v>246.9</v>
      </c>
      <c r="H141" s="50"/>
      <c r="I141" s="29"/>
    </row>
    <row r="142" spans="1:9" ht="46.5" customHeight="1">
      <c r="A142" s="287" t="s">
        <v>137</v>
      </c>
      <c r="B142" s="288"/>
      <c r="C142" s="288"/>
      <c r="D142" s="288"/>
      <c r="E142" s="288"/>
      <c r="F142" s="289"/>
      <c r="G142" s="195">
        <f>SUM(G38+G91+G102+G127+G134+G139+G141)</f>
        <v>4016.4241666666667</v>
      </c>
      <c r="H142" s="50"/>
      <c r="I142" s="29"/>
    </row>
    <row r="143" spans="1:9">
      <c r="A143" s="166" t="s">
        <v>12</v>
      </c>
      <c r="B143" s="359" t="s">
        <v>44</v>
      </c>
      <c r="C143" s="360"/>
      <c r="D143" s="360"/>
      <c r="E143" s="360"/>
      <c r="F143" s="165">
        <f>SUM(F144:F147)</f>
        <v>0.13250000000000001</v>
      </c>
      <c r="G143" s="170">
        <f>SUM(G144:G147)</f>
        <v>613.46</v>
      </c>
      <c r="H143" s="311" t="s">
        <v>172</v>
      </c>
      <c r="I143" s="311"/>
    </row>
    <row r="144" spans="1:9">
      <c r="A144" s="339" t="s">
        <v>140</v>
      </c>
      <c r="B144" s="364" t="s">
        <v>143</v>
      </c>
      <c r="C144" s="364"/>
      <c r="D144" s="284" t="s">
        <v>30</v>
      </c>
      <c r="E144" s="284"/>
      <c r="F144" s="169">
        <f>IF(E8=1,0.0165,IF(E8=2,0.0065,IF(E8=3,I146,IF(E8=4,I146,¨RT Indefinido¨))))</f>
        <v>1.6500000000000001E-2</v>
      </c>
      <c r="G144" s="167">
        <f>ROUND(($G$142/(1-$F$143))*F144,2)</f>
        <v>76.39</v>
      </c>
      <c r="H144" s="211" t="s">
        <v>173</v>
      </c>
      <c r="I144" s="211" t="s">
        <v>174</v>
      </c>
    </row>
    <row r="145" spans="1:9">
      <c r="A145" s="340"/>
      <c r="B145" s="364"/>
      <c r="C145" s="364"/>
      <c r="D145" s="496" t="s">
        <v>138</v>
      </c>
      <c r="E145" s="496"/>
      <c r="F145" s="169">
        <f>IF(E8=1,0.076,IF(E8=2,0.03,IF(E8=3,I145,IF(E8=4,I145,¨RT Indefinido¨))))</f>
        <v>7.5999999999999998E-2</v>
      </c>
      <c r="G145" s="167">
        <f>ROUND(($G$142/(1-$F$143))*F145,2)</f>
        <v>351.87</v>
      </c>
      <c r="H145" s="212" t="s">
        <v>138</v>
      </c>
      <c r="I145" s="213">
        <v>0</v>
      </c>
    </row>
    <row r="146" spans="1:9">
      <c r="A146" s="56" t="s">
        <v>141</v>
      </c>
      <c r="B146" s="364" t="s">
        <v>144</v>
      </c>
      <c r="C146" s="364"/>
      <c r="D146" s="497" t="s">
        <v>146</v>
      </c>
      <c r="E146" s="284"/>
      <c r="F146" s="169">
        <v>0</v>
      </c>
      <c r="G146" s="167">
        <v>0</v>
      </c>
      <c r="H146" s="212" t="s">
        <v>30</v>
      </c>
      <c r="I146" s="213">
        <v>0</v>
      </c>
    </row>
    <row r="147" spans="1:9" ht="15.75">
      <c r="A147" s="56" t="s">
        <v>142</v>
      </c>
      <c r="B147" s="364" t="s">
        <v>145</v>
      </c>
      <c r="C147" s="364"/>
      <c r="D147" s="284" t="s">
        <v>139</v>
      </c>
      <c r="E147" s="284"/>
      <c r="F147" s="563">
        <v>0.04</v>
      </c>
      <c r="G147" s="158">
        <f>ROUND(($G$142/(1-$F$143))*F147,2)</f>
        <v>185.2</v>
      </c>
      <c r="H147" s="212" t="s">
        <v>175</v>
      </c>
      <c r="I147" s="213">
        <v>0</v>
      </c>
    </row>
    <row r="148" spans="1:9">
      <c r="A148" s="358" t="s">
        <v>147</v>
      </c>
      <c r="B148" s="358"/>
      <c r="C148" s="358"/>
      <c r="D148" s="358"/>
      <c r="E148" s="358"/>
      <c r="F148" s="358"/>
      <c r="G148" s="172">
        <f>SUM(G139+G141+G143)</f>
        <v>1208.95</v>
      </c>
      <c r="H148" s="30"/>
      <c r="I148" s="29"/>
    </row>
    <row r="149" spans="1:9">
      <c r="A149" s="229" t="s">
        <v>155</v>
      </c>
      <c r="B149" s="487" t="s">
        <v>149</v>
      </c>
      <c r="C149" s="487"/>
      <c r="D149" s="487"/>
      <c r="E149" s="487"/>
      <c r="F149" s="487"/>
      <c r="G149" s="487"/>
      <c r="H149" s="30"/>
      <c r="I149" s="29"/>
    </row>
    <row r="150" spans="1:9">
      <c r="A150" s="488" t="s">
        <v>196</v>
      </c>
      <c r="B150" s="489" t="s">
        <v>150</v>
      </c>
      <c r="C150" s="490" t="s">
        <v>151</v>
      </c>
      <c r="D150" s="491"/>
      <c r="E150" s="230"/>
      <c r="F150" s="231"/>
      <c r="G150" s="232"/>
      <c r="H150" s="30"/>
      <c r="I150" s="29"/>
    </row>
    <row r="151" spans="1:9">
      <c r="A151" s="488"/>
      <c r="B151" s="489"/>
      <c r="C151" s="492" t="s">
        <v>152</v>
      </c>
      <c r="D151" s="493"/>
      <c r="E151" s="233" t="s">
        <v>154</v>
      </c>
      <c r="F151" s="234"/>
      <c r="G151" s="235"/>
      <c r="H151" s="30"/>
      <c r="I151" s="29"/>
    </row>
    <row r="152" spans="1:9">
      <c r="A152" s="488"/>
      <c r="B152" s="489"/>
      <c r="C152" s="494" t="s">
        <v>153</v>
      </c>
      <c r="D152" s="495"/>
      <c r="E152" s="236"/>
      <c r="F152" s="237"/>
      <c r="G152" s="238"/>
      <c r="H152" s="30"/>
      <c r="I152" s="29"/>
    </row>
    <row r="153" spans="1:9">
      <c r="A153" s="180"/>
      <c r="B153" s="181"/>
      <c r="C153" s="182"/>
      <c r="D153" s="182"/>
      <c r="E153" s="183"/>
      <c r="F153" s="174"/>
      <c r="G153" s="175"/>
      <c r="H153" s="30"/>
      <c r="I153" s="29"/>
    </row>
    <row r="154" spans="1:9">
      <c r="A154" s="43"/>
      <c r="B154" s="58"/>
      <c r="C154" s="58"/>
      <c r="D154" s="173"/>
      <c r="E154" s="173"/>
      <c r="F154" s="173"/>
      <c r="G154" s="173"/>
      <c r="H154" s="3"/>
      <c r="I154" s="12"/>
    </row>
    <row r="155" spans="1:9">
      <c r="A155" s="274" t="s">
        <v>250</v>
      </c>
      <c r="B155" s="274"/>
      <c r="C155" s="274"/>
      <c r="D155" s="274"/>
      <c r="E155" s="274"/>
      <c r="F155" s="274"/>
      <c r="G155" s="274"/>
      <c r="H155" s="3"/>
      <c r="I155" s="12"/>
    </row>
    <row r="156" spans="1:9">
      <c r="A156" s="354" t="s">
        <v>251</v>
      </c>
      <c r="B156" s="354"/>
      <c r="C156" s="354"/>
      <c r="D156" s="354"/>
      <c r="E156" s="354"/>
      <c r="F156" s="354"/>
      <c r="G156" s="176" t="s">
        <v>97</v>
      </c>
      <c r="H156" s="3"/>
      <c r="I156" s="12"/>
    </row>
    <row r="157" spans="1:9">
      <c r="A157" s="59" t="s">
        <v>8</v>
      </c>
      <c r="B157" s="308" t="s">
        <v>51</v>
      </c>
      <c r="C157" s="309"/>
      <c r="D157" s="309"/>
      <c r="E157" s="309"/>
      <c r="F157" s="310"/>
      <c r="G157" s="177">
        <f>G38</f>
        <v>1789.2399999999998</v>
      </c>
      <c r="H157" s="3"/>
      <c r="I157" s="12"/>
    </row>
    <row r="158" spans="1:9">
      <c r="A158" s="59" t="s">
        <v>10</v>
      </c>
      <c r="B158" s="308" t="s">
        <v>156</v>
      </c>
      <c r="C158" s="309"/>
      <c r="D158" s="309"/>
      <c r="E158" s="309"/>
      <c r="F158" s="310"/>
      <c r="G158" s="177">
        <f>G91</f>
        <v>1172.48</v>
      </c>
      <c r="H158" s="3"/>
      <c r="I158" s="12"/>
    </row>
    <row r="159" spans="1:9">
      <c r="A159" s="59" t="s">
        <v>12</v>
      </c>
      <c r="B159" s="308" t="s">
        <v>46</v>
      </c>
      <c r="C159" s="309"/>
      <c r="D159" s="309"/>
      <c r="E159" s="309"/>
      <c r="F159" s="310"/>
      <c r="G159" s="177">
        <f>G102</f>
        <v>129.01</v>
      </c>
      <c r="H159" s="3"/>
      <c r="I159" s="12"/>
    </row>
    <row r="160" spans="1:9">
      <c r="A160" s="59" t="s">
        <v>13</v>
      </c>
      <c r="B160" s="308" t="s">
        <v>47</v>
      </c>
      <c r="C160" s="309"/>
      <c r="D160" s="309"/>
      <c r="E160" s="309"/>
      <c r="F160" s="310"/>
      <c r="G160" s="177">
        <f>G127</f>
        <v>314.57</v>
      </c>
      <c r="H160" s="30"/>
      <c r="I160" s="29"/>
    </row>
    <row r="161" spans="1:9">
      <c r="A161" s="56" t="s">
        <v>20</v>
      </c>
      <c r="B161" s="308" t="s">
        <v>48</v>
      </c>
      <c r="C161" s="309"/>
      <c r="D161" s="309"/>
      <c r="E161" s="309"/>
      <c r="F161" s="310"/>
      <c r="G161" s="177">
        <f>G134</f>
        <v>15.634166666666665</v>
      </c>
      <c r="H161" s="30"/>
      <c r="I161" s="29"/>
    </row>
    <row r="162" spans="1:9">
      <c r="A162" s="478" t="s">
        <v>45</v>
      </c>
      <c r="B162" s="479"/>
      <c r="C162" s="479"/>
      <c r="D162" s="479"/>
      <c r="E162" s="479"/>
      <c r="F162" s="480"/>
      <c r="G162" s="178">
        <f>SUM(G157:G161)</f>
        <v>3420.9341666666664</v>
      </c>
      <c r="H162" s="30"/>
      <c r="I162" s="29"/>
    </row>
    <row r="163" spans="1:9">
      <c r="A163" s="144" t="s">
        <v>21</v>
      </c>
      <c r="B163" s="481" t="s">
        <v>50</v>
      </c>
      <c r="C163" s="482"/>
      <c r="D163" s="482"/>
      <c r="E163" s="482"/>
      <c r="F163" s="483"/>
      <c r="G163" s="179">
        <f>G148</f>
        <v>1208.95</v>
      </c>
      <c r="H163" s="30"/>
      <c r="I163" s="29"/>
    </row>
    <row r="164" spans="1:9">
      <c r="A164" s="484" t="s">
        <v>254</v>
      </c>
      <c r="B164" s="484"/>
      <c r="C164" s="484"/>
      <c r="D164" s="484"/>
      <c r="E164" s="484"/>
      <c r="F164" s="484"/>
      <c r="G164" s="267">
        <f>SUM(G162:G163)</f>
        <v>4629.8841666666667</v>
      </c>
      <c r="H164" s="269">
        <f>G164*12</f>
        <v>55558.61</v>
      </c>
      <c r="I164" s="269">
        <f>2*H164</f>
        <v>111117.22</v>
      </c>
    </row>
    <row r="165" spans="1:9" ht="15.75">
      <c r="A165" s="477" t="s">
        <v>255</v>
      </c>
      <c r="B165" s="477"/>
      <c r="C165" s="477"/>
      <c r="D165" s="477"/>
      <c r="E165" s="477"/>
      <c r="F165" s="477"/>
      <c r="G165" s="268">
        <f>G164*F16</f>
        <v>0</v>
      </c>
      <c r="H165" s="269"/>
      <c r="I165" s="269"/>
    </row>
  </sheetData>
  <mergeCells count="184">
    <mergeCell ref="A165:F165"/>
    <mergeCell ref="B163:F163"/>
    <mergeCell ref="B133:F133"/>
    <mergeCell ref="A134:F134"/>
    <mergeCell ref="A136:G136"/>
    <mergeCell ref="B124:F124"/>
    <mergeCell ref="B125:F125"/>
    <mergeCell ref="B126:F126"/>
    <mergeCell ref="A127:F127"/>
    <mergeCell ref="B161:F161"/>
    <mergeCell ref="A130:G130"/>
    <mergeCell ref="B131:F131"/>
    <mergeCell ref="B128:G128"/>
    <mergeCell ref="B146:C146"/>
    <mergeCell ref="B132:F132"/>
    <mergeCell ref="A162:F162"/>
    <mergeCell ref="D146:E146"/>
    <mergeCell ref="B137:E137"/>
    <mergeCell ref="A138:F138"/>
    <mergeCell ref="B139:E139"/>
    <mergeCell ref="A140:F140"/>
    <mergeCell ref="B141:E141"/>
    <mergeCell ref="A142:F142"/>
    <mergeCell ref="A105:G105"/>
    <mergeCell ref="A106:G106"/>
    <mergeCell ref="A164:F164"/>
    <mergeCell ref="E8:F8"/>
    <mergeCell ref="A155:G155"/>
    <mergeCell ref="A156:F156"/>
    <mergeCell ref="B157:F157"/>
    <mergeCell ref="B158:F158"/>
    <mergeCell ref="B159:F159"/>
    <mergeCell ref="B160:F160"/>
    <mergeCell ref="B147:C147"/>
    <mergeCell ref="D147:E147"/>
    <mergeCell ref="A148:F148"/>
    <mergeCell ref="B149:G149"/>
    <mergeCell ref="A150:A152"/>
    <mergeCell ref="B150:B152"/>
    <mergeCell ref="C150:D150"/>
    <mergeCell ref="C151:D151"/>
    <mergeCell ref="C152:D152"/>
    <mergeCell ref="B143:E143"/>
    <mergeCell ref="A144:A145"/>
    <mergeCell ref="B144:C145"/>
    <mergeCell ref="D144:E144"/>
    <mergeCell ref="D145:E145"/>
    <mergeCell ref="A121:F121"/>
    <mergeCell ref="A123:G123"/>
    <mergeCell ref="B114:F114"/>
    <mergeCell ref="B115:F115"/>
    <mergeCell ref="B116:F116"/>
    <mergeCell ref="A117:F117"/>
    <mergeCell ref="B119:F119"/>
    <mergeCell ref="B120:F120"/>
    <mergeCell ref="A91:F91"/>
    <mergeCell ref="A94:G94"/>
    <mergeCell ref="B95:F95"/>
    <mergeCell ref="B96:F96"/>
    <mergeCell ref="B97:F97"/>
    <mergeCell ref="B98:F98"/>
    <mergeCell ref="A108:D108"/>
    <mergeCell ref="E108:F108"/>
    <mergeCell ref="B110:F110"/>
    <mergeCell ref="B111:F111"/>
    <mergeCell ref="B112:F112"/>
    <mergeCell ref="B113:F113"/>
    <mergeCell ref="B99:F99"/>
    <mergeCell ref="B100:F100"/>
    <mergeCell ref="B101:F101"/>
    <mergeCell ref="A102:F102"/>
    <mergeCell ref="A86:G86"/>
    <mergeCell ref="B87:F87"/>
    <mergeCell ref="B88:F88"/>
    <mergeCell ref="B89:F89"/>
    <mergeCell ref="B90:F90"/>
    <mergeCell ref="B79:F79"/>
    <mergeCell ref="B80:F80"/>
    <mergeCell ref="B81:F81"/>
    <mergeCell ref="A82:F82"/>
    <mergeCell ref="B83:G83"/>
    <mergeCell ref="A76:A78"/>
    <mergeCell ref="B76:B78"/>
    <mergeCell ref="C76:D76"/>
    <mergeCell ref="E76:F76"/>
    <mergeCell ref="G76:G78"/>
    <mergeCell ref="C77:D77"/>
    <mergeCell ref="E77:F77"/>
    <mergeCell ref="C78:D78"/>
    <mergeCell ref="E78:F78"/>
    <mergeCell ref="A72:A75"/>
    <mergeCell ref="B72:B75"/>
    <mergeCell ref="C72:D72"/>
    <mergeCell ref="E72:F72"/>
    <mergeCell ref="G72:G75"/>
    <mergeCell ref="B61:D61"/>
    <mergeCell ref="E61:F61"/>
    <mergeCell ref="E62:F62"/>
    <mergeCell ref="E63:F63"/>
    <mergeCell ref="E64:F64"/>
    <mergeCell ref="A65:D65"/>
    <mergeCell ref="E65:F65"/>
    <mergeCell ref="C73:D73"/>
    <mergeCell ref="E73:F73"/>
    <mergeCell ref="C74:D74"/>
    <mergeCell ref="E74:F74"/>
    <mergeCell ref="C75:D75"/>
    <mergeCell ref="E75:F75"/>
    <mergeCell ref="B66:G66"/>
    <mergeCell ref="B67:G67"/>
    <mergeCell ref="B70:G70"/>
    <mergeCell ref="B71:F71"/>
    <mergeCell ref="B58:D58"/>
    <mergeCell ref="E58:F58"/>
    <mergeCell ref="B59:D59"/>
    <mergeCell ref="E59:F59"/>
    <mergeCell ref="B60:D60"/>
    <mergeCell ref="E60:F60"/>
    <mergeCell ref="B52:G52"/>
    <mergeCell ref="B55:G55"/>
    <mergeCell ref="B56:D56"/>
    <mergeCell ref="E56:F56"/>
    <mergeCell ref="B57:D57"/>
    <mergeCell ref="E57:F57"/>
    <mergeCell ref="B49:F49"/>
    <mergeCell ref="A50:F50"/>
    <mergeCell ref="B51:G51"/>
    <mergeCell ref="B37:F37"/>
    <mergeCell ref="A38:F38"/>
    <mergeCell ref="B43:G43"/>
    <mergeCell ref="B39:F39"/>
    <mergeCell ref="A40:F40"/>
    <mergeCell ref="A42:F42"/>
    <mergeCell ref="A32:G32"/>
    <mergeCell ref="B33:D33"/>
    <mergeCell ref="E33:F33"/>
    <mergeCell ref="B34:F34"/>
    <mergeCell ref="B29:G29"/>
    <mergeCell ref="B28:F28"/>
    <mergeCell ref="A46:G46"/>
    <mergeCell ref="B47:F47"/>
    <mergeCell ref="B48:F48"/>
    <mergeCell ref="B36:F36"/>
    <mergeCell ref="E10:G10"/>
    <mergeCell ref="B25:F25"/>
    <mergeCell ref="B26:F26"/>
    <mergeCell ref="B27:F27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:D3"/>
    <mergeCell ref="F3:G3"/>
    <mergeCell ref="B62:D62"/>
    <mergeCell ref="B63:D63"/>
    <mergeCell ref="B64:D64"/>
    <mergeCell ref="H143:I143"/>
    <mergeCell ref="A1:G1"/>
    <mergeCell ref="A2:G2"/>
    <mergeCell ref="B4:G4"/>
    <mergeCell ref="A5:G5"/>
    <mergeCell ref="A6:B6"/>
    <mergeCell ref="C6:G6"/>
    <mergeCell ref="B35:F35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9"/>
  <sheetViews>
    <sheetView workbookViewId="0">
      <selection activeCell="G63" sqref="G63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" customWidth="1"/>
  </cols>
  <sheetData>
    <row r="1" spans="1:7" ht="15.75">
      <c r="A1" s="531" t="s">
        <v>243</v>
      </c>
      <c r="B1" s="531"/>
      <c r="C1" s="531"/>
      <c r="D1" s="531"/>
      <c r="E1" s="531"/>
      <c r="F1" s="531"/>
      <c r="G1" s="531"/>
    </row>
    <row r="2" spans="1:7" ht="15.75">
      <c r="A2" s="532" t="s">
        <v>242</v>
      </c>
      <c r="B2" s="532"/>
      <c r="C2" s="532"/>
      <c r="D2" s="532"/>
      <c r="E2" s="532"/>
      <c r="F2" s="532"/>
      <c r="G2" s="532"/>
    </row>
    <row r="3" spans="1:7">
      <c r="A3" s="533" t="s">
        <v>52</v>
      </c>
      <c r="B3" s="534" t="s">
        <v>124</v>
      </c>
      <c r="C3" s="535" t="s">
        <v>125</v>
      </c>
      <c r="D3" s="535" t="s">
        <v>126</v>
      </c>
      <c r="E3" s="534" t="s">
        <v>127</v>
      </c>
      <c r="F3" s="536" t="s">
        <v>241</v>
      </c>
      <c r="G3" s="536" t="s">
        <v>128</v>
      </c>
    </row>
    <row r="4" spans="1:7">
      <c r="A4" s="533"/>
      <c r="B4" s="534"/>
      <c r="C4" s="535"/>
      <c r="D4" s="535"/>
      <c r="E4" s="534"/>
      <c r="F4" s="536"/>
      <c r="G4" s="536"/>
    </row>
    <row r="5" spans="1:7" ht="30">
      <c r="A5" s="146" t="s">
        <v>247</v>
      </c>
      <c r="B5" s="266" t="s">
        <v>259</v>
      </c>
      <c r="C5" s="147" t="s">
        <v>31</v>
      </c>
      <c r="D5" s="148">
        <v>89.3</v>
      </c>
      <c r="E5" s="149">
        <v>12</v>
      </c>
      <c r="F5" s="150">
        <v>2</v>
      </c>
      <c r="G5" s="151">
        <f>(D5*F5)/12</f>
        <v>14.883333333333333</v>
      </c>
    </row>
    <row r="6" spans="1:7">
      <c r="A6" s="146" t="s">
        <v>246</v>
      </c>
      <c r="B6" s="154" t="s">
        <v>259</v>
      </c>
      <c r="C6" s="147" t="s">
        <v>31</v>
      </c>
      <c r="D6" s="152">
        <v>9.01</v>
      </c>
      <c r="E6" s="147">
        <v>12</v>
      </c>
      <c r="F6" s="150">
        <v>1</v>
      </c>
      <c r="G6" s="151">
        <f>(D6*F6)/12</f>
        <v>0.75083333333333335</v>
      </c>
    </row>
    <row r="7" spans="1:7">
      <c r="A7" s="529" t="s">
        <v>256</v>
      </c>
      <c r="B7" s="529"/>
      <c r="C7" s="529"/>
      <c r="D7" s="529"/>
      <c r="E7" s="529"/>
      <c r="F7" s="529"/>
      <c r="G7" s="153">
        <f>SUM(G5:G6)</f>
        <v>15.634166666666665</v>
      </c>
    </row>
    <row r="8" spans="1:7">
      <c r="A8" s="530"/>
      <c r="B8" s="530"/>
      <c r="C8" s="530"/>
      <c r="D8" s="530"/>
      <c r="E8" s="530"/>
      <c r="F8" s="530"/>
      <c r="G8" s="530"/>
    </row>
    <row r="9" spans="1:7">
      <c r="A9" s="528" t="s">
        <v>129</v>
      </c>
      <c r="B9" s="528"/>
      <c r="C9" s="528"/>
      <c r="D9" s="528"/>
      <c r="E9" s="528"/>
      <c r="F9" s="528"/>
      <c r="G9" s="528"/>
    </row>
  </sheetData>
  <mergeCells count="12">
    <mergeCell ref="A9:G9"/>
    <mergeCell ref="A7:F7"/>
    <mergeCell ref="A8:G8"/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M44"/>
  <sheetViews>
    <sheetView workbookViewId="0">
      <selection activeCell="K17" sqref="K17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12" width="9.140625" style="1"/>
    <col min="13" max="13" width="13.85546875" style="1" bestFit="1" customWidth="1"/>
    <col min="14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13" ht="12.75">
      <c r="A1" s="542" t="s">
        <v>54</v>
      </c>
      <c r="B1" s="542"/>
      <c r="C1" s="542"/>
      <c r="D1" s="542"/>
      <c r="E1" s="542"/>
      <c r="F1" s="542"/>
      <c r="G1" s="542"/>
      <c r="H1" s="542"/>
      <c r="I1" s="542"/>
    </row>
    <row r="2" spans="1:13" ht="12.75">
      <c r="A2" s="542" t="s">
        <v>179</v>
      </c>
      <c r="B2" s="542"/>
      <c r="C2" s="542"/>
      <c r="D2" s="542"/>
      <c r="E2" s="542"/>
      <c r="F2" s="542"/>
      <c r="G2" s="542"/>
      <c r="H2" s="542"/>
      <c r="I2" s="542"/>
    </row>
    <row r="3" spans="1:13" ht="12.75">
      <c r="A3" s="248"/>
      <c r="B3" s="248"/>
      <c r="C3" s="248"/>
      <c r="D3" s="248"/>
      <c r="E3" s="248"/>
      <c r="F3" s="248"/>
      <c r="G3" s="248"/>
      <c r="H3" s="248"/>
      <c r="I3" s="248"/>
    </row>
    <row r="4" spans="1:13" ht="12.75">
      <c r="A4" s="248"/>
      <c r="B4" s="248"/>
      <c r="C4" s="248"/>
      <c r="D4" s="248"/>
      <c r="E4" s="248"/>
      <c r="F4" s="248"/>
      <c r="G4" s="248"/>
      <c r="H4" s="248"/>
      <c r="I4" s="248"/>
    </row>
    <row r="5" spans="1:13" ht="44.25" customHeight="1">
      <c r="A5" s="543" t="s">
        <v>180</v>
      </c>
      <c r="B5" s="543"/>
      <c r="C5" s="543"/>
      <c r="D5" s="543" t="s">
        <v>213</v>
      </c>
      <c r="E5" s="543"/>
      <c r="F5" s="543" t="s">
        <v>181</v>
      </c>
      <c r="G5" s="543"/>
      <c r="H5" s="543" t="s">
        <v>214</v>
      </c>
      <c r="I5" s="543"/>
    </row>
    <row r="6" spans="1:13" ht="30.75" customHeight="1">
      <c r="A6" s="568" t="s">
        <v>182</v>
      </c>
      <c r="B6" s="569" t="str">
        <f>'INTÉRPRETE LIBRAS 20h NOTURNO'!A16</f>
        <v>Tradutor e Intérprete de Libras - 20h semanais - Noturno</v>
      </c>
      <c r="C6" s="570"/>
      <c r="D6" s="571">
        <f>'INTÉRPRETE LIBRAS 20h NOTURNO'!G164</f>
        <v>4629.8841666666667</v>
      </c>
      <c r="E6" s="572"/>
      <c r="F6" s="573">
        <f>'INTÉRPRETE LIBRAS 20h NOTURNO'!F16</f>
        <v>0</v>
      </c>
      <c r="G6" s="574"/>
      <c r="H6" s="571">
        <f>D6*F6</f>
        <v>0</v>
      </c>
      <c r="I6" s="572"/>
    </row>
    <row r="7" spans="1:13" ht="43.5" customHeight="1">
      <c r="A7" s="249" t="s">
        <v>183</v>
      </c>
      <c r="B7" s="556" t="str">
        <f>'INTÉRPRETE LIBRAS 40h DIURNO'!A16</f>
        <v>Tradutor e Intérprete de Libras - 40h semanais - Diurno</v>
      </c>
      <c r="C7" s="557"/>
      <c r="D7" s="540">
        <f>'INTÉRPRETE LIBRAS 40h DIURNO'!G156</f>
        <v>7903.1041666666661</v>
      </c>
      <c r="E7" s="541"/>
      <c r="F7" s="553">
        <f>'INTÉRPRETE LIBRAS 40h DIURNO'!F16</f>
        <v>1</v>
      </c>
      <c r="G7" s="554"/>
      <c r="H7" s="540">
        <f>D7*F7</f>
        <v>7903.1041666666661</v>
      </c>
      <c r="I7" s="541"/>
    </row>
    <row r="8" spans="1:13" ht="12.75">
      <c r="A8" s="545" t="s">
        <v>258</v>
      </c>
      <c r="B8" s="545"/>
      <c r="C8" s="545"/>
      <c r="D8" s="545"/>
      <c r="E8" s="545"/>
      <c r="F8" s="545"/>
      <c r="G8" s="545"/>
      <c r="H8" s="546">
        <f>SUM(H6:H7)</f>
        <v>7903.1041666666661</v>
      </c>
      <c r="I8" s="546"/>
    </row>
    <row r="9" spans="1:13" ht="29.25" customHeight="1">
      <c r="A9" s="250"/>
      <c r="B9" s="250"/>
      <c r="C9" s="250"/>
      <c r="D9" s="251"/>
      <c r="E9" s="251"/>
      <c r="F9" s="250"/>
      <c r="G9" s="250"/>
      <c r="H9" s="251"/>
      <c r="I9" s="252"/>
    </row>
    <row r="10" spans="1:13" ht="19.5" customHeight="1">
      <c r="A10" s="547" t="s">
        <v>189</v>
      </c>
      <c r="B10" s="547"/>
      <c r="C10" s="547"/>
      <c r="D10" s="547"/>
      <c r="E10" s="547"/>
      <c r="F10" s="547"/>
      <c r="G10" s="547"/>
      <c r="H10" s="547"/>
      <c r="I10" s="547"/>
    </row>
    <row r="11" spans="1:13" ht="19.5" customHeight="1">
      <c r="A11" s="545" t="s">
        <v>101</v>
      </c>
      <c r="B11" s="545"/>
      <c r="C11" s="545"/>
      <c r="D11" s="545"/>
      <c r="E11" s="545"/>
      <c r="F11" s="545"/>
      <c r="G11" s="545"/>
      <c r="H11" s="545"/>
      <c r="I11" s="253" t="s">
        <v>18</v>
      </c>
    </row>
    <row r="12" spans="1:13" ht="19.5" customHeight="1">
      <c r="A12" s="544" t="s">
        <v>8</v>
      </c>
      <c r="B12" s="555" t="s">
        <v>190</v>
      </c>
      <c r="C12" s="555"/>
      <c r="D12" s="555"/>
      <c r="E12" s="558" t="s">
        <v>244</v>
      </c>
      <c r="F12" s="558"/>
      <c r="G12" s="558"/>
      <c r="H12" s="558"/>
      <c r="I12" s="254">
        <f>H6</f>
        <v>0</v>
      </c>
    </row>
    <row r="13" spans="1:13" ht="19.5" customHeight="1">
      <c r="A13" s="544"/>
      <c r="B13" s="555"/>
      <c r="C13" s="555"/>
      <c r="D13" s="555"/>
      <c r="E13" s="558" t="s">
        <v>245</v>
      </c>
      <c r="F13" s="558"/>
      <c r="G13" s="558"/>
      <c r="H13" s="558"/>
      <c r="I13" s="254">
        <f>H7</f>
        <v>7903.1041666666661</v>
      </c>
    </row>
    <row r="14" spans="1:13" ht="20.25" customHeight="1">
      <c r="A14" s="255" t="s">
        <v>10</v>
      </c>
      <c r="B14" s="537" t="s">
        <v>191</v>
      </c>
      <c r="C14" s="537"/>
      <c r="D14" s="537"/>
      <c r="E14" s="537"/>
      <c r="F14" s="537"/>
      <c r="G14" s="537"/>
      <c r="H14" s="537"/>
      <c r="I14" s="256">
        <f>SUM(I12:I13)</f>
        <v>7903.1041666666661</v>
      </c>
    </row>
    <row r="15" spans="1:13" ht="20.25" customHeight="1">
      <c r="A15" s="255" t="s">
        <v>12</v>
      </c>
      <c r="B15" s="555" t="s">
        <v>192</v>
      </c>
      <c r="C15" s="555"/>
      <c r="D15" s="555"/>
      <c r="E15" s="555"/>
      <c r="F15" s="555"/>
      <c r="G15" s="555"/>
      <c r="H15" s="555"/>
      <c r="I15" s="257">
        <v>12</v>
      </c>
      <c r="M15" s="270"/>
    </row>
    <row r="16" spans="1:13" ht="22.5" customHeight="1">
      <c r="A16" s="255" t="s">
        <v>13</v>
      </c>
      <c r="B16" s="537" t="s">
        <v>193</v>
      </c>
      <c r="C16" s="537"/>
      <c r="D16" s="537"/>
      <c r="E16" s="537"/>
      <c r="F16" s="537"/>
      <c r="G16" s="537"/>
      <c r="H16" s="537"/>
      <c r="I16" s="258">
        <f>I14*I15</f>
        <v>94837.25</v>
      </c>
    </row>
    <row r="17" spans="1:9" ht="30" customHeight="1">
      <c r="A17" s="259"/>
      <c r="B17" s="259"/>
      <c r="C17" s="259"/>
      <c r="D17" s="260"/>
      <c r="E17" s="260"/>
      <c r="F17" s="261"/>
      <c r="G17" s="261"/>
      <c r="H17" s="260"/>
      <c r="I17" s="260"/>
    </row>
    <row r="18" spans="1:9" ht="12.75">
      <c r="A18" s="538" t="s">
        <v>55</v>
      </c>
      <c r="B18" s="538"/>
      <c r="C18" s="538"/>
      <c r="D18" s="538"/>
      <c r="E18" s="538"/>
      <c r="F18" s="538"/>
      <c r="G18" s="538"/>
      <c r="H18" s="538"/>
      <c r="I18" s="538"/>
    </row>
    <row r="19" spans="1:9" ht="12.75">
      <c r="A19" s="262"/>
      <c r="B19" s="262"/>
      <c r="C19" s="262"/>
      <c r="D19" s="262"/>
      <c r="E19" s="262"/>
      <c r="F19" s="262"/>
      <c r="G19" s="262"/>
      <c r="H19" s="262"/>
      <c r="I19" s="262"/>
    </row>
    <row r="20" spans="1:9" ht="12.75">
      <c r="A20" s="539" t="s">
        <v>194</v>
      </c>
      <c r="B20" s="539"/>
      <c r="C20" s="539"/>
      <c r="D20" s="539"/>
      <c r="E20" s="539"/>
      <c r="F20" s="539"/>
      <c r="G20" s="539"/>
      <c r="H20" s="539"/>
      <c r="I20" s="539"/>
    </row>
    <row r="21" spans="1:9" ht="12.75">
      <c r="A21" s="262"/>
      <c r="B21" s="262"/>
      <c r="C21" s="262"/>
      <c r="D21" s="262"/>
      <c r="E21" s="262"/>
      <c r="F21" s="262"/>
      <c r="G21" s="262"/>
      <c r="H21" s="262"/>
      <c r="I21" s="262"/>
    </row>
    <row r="22" spans="1:9" ht="32.25" customHeight="1">
      <c r="A22" s="549" t="s">
        <v>56</v>
      </c>
      <c r="B22" s="549"/>
      <c r="C22" s="549"/>
      <c r="D22" s="549"/>
      <c r="E22" s="549"/>
      <c r="F22" s="549"/>
      <c r="G22" s="549"/>
      <c r="H22" s="549"/>
      <c r="I22" s="549"/>
    </row>
    <row r="23" spans="1:9" ht="12.75">
      <c r="A23" s="262"/>
      <c r="B23" s="262"/>
      <c r="C23" s="262"/>
      <c r="D23" s="262"/>
      <c r="E23" s="262"/>
      <c r="F23" s="262"/>
      <c r="G23" s="262"/>
      <c r="H23" s="262"/>
      <c r="I23" s="262"/>
    </row>
    <row r="24" spans="1:9" ht="17.25" customHeight="1">
      <c r="A24" s="550" t="s">
        <v>57</v>
      </c>
      <c r="B24" s="550"/>
      <c r="C24" s="550"/>
      <c r="D24" s="550"/>
      <c r="E24" s="550"/>
      <c r="F24" s="550"/>
      <c r="G24" s="550"/>
      <c r="H24" s="550"/>
      <c r="I24" s="550"/>
    </row>
    <row r="25" spans="1:9" ht="12.75">
      <c r="A25" s="262"/>
      <c r="B25" s="262"/>
      <c r="C25" s="262"/>
      <c r="D25" s="262"/>
      <c r="E25" s="262"/>
      <c r="F25" s="262"/>
      <c r="G25" s="262"/>
      <c r="H25" s="262"/>
      <c r="I25" s="262"/>
    </row>
    <row r="26" spans="1:9" ht="27.75" customHeight="1">
      <c r="A26" s="550" t="s">
        <v>58</v>
      </c>
      <c r="B26" s="550"/>
      <c r="C26" s="550"/>
      <c r="D26" s="550"/>
      <c r="E26" s="550"/>
      <c r="F26" s="550"/>
      <c r="G26" s="550"/>
      <c r="H26" s="550"/>
      <c r="I26" s="550"/>
    </row>
    <row r="27" spans="1:9" ht="12.75">
      <c r="A27" s="262"/>
      <c r="B27" s="262"/>
      <c r="C27" s="262"/>
      <c r="D27" s="262"/>
      <c r="E27" s="262"/>
      <c r="F27" s="262"/>
      <c r="G27" s="262"/>
      <c r="H27" s="262"/>
      <c r="I27" s="262"/>
    </row>
    <row r="28" spans="1:9" ht="16.5" customHeight="1">
      <c r="A28" s="539" t="s">
        <v>59</v>
      </c>
      <c r="B28" s="539"/>
      <c r="C28" s="539"/>
      <c r="D28" s="539"/>
      <c r="E28" s="539"/>
      <c r="F28" s="539"/>
      <c r="G28" s="539"/>
      <c r="H28" s="539"/>
      <c r="I28" s="539"/>
    </row>
    <row r="29" spans="1:9" ht="12.75">
      <c r="A29" s="262"/>
      <c r="B29" s="262"/>
      <c r="C29" s="262"/>
      <c r="D29" s="262"/>
      <c r="E29" s="262"/>
      <c r="F29" s="262"/>
      <c r="G29" s="262"/>
      <c r="H29" s="262"/>
      <c r="I29" s="262"/>
    </row>
    <row r="30" spans="1:9" ht="12.75">
      <c r="A30" s="262" t="s">
        <v>60</v>
      </c>
      <c r="B30" s="262"/>
      <c r="C30" s="262"/>
      <c r="D30" s="262"/>
      <c r="E30" s="262"/>
      <c r="F30" s="262"/>
      <c r="G30" s="262"/>
      <c r="H30" s="262"/>
      <c r="I30" s="262"/>
    </row>
    <row r="31" spans="1:9" ht="12.75">
      <c r="A31" s="262"/>
      <c r="B31" s="262"/>
      <c r="C31" s="262"/>
      <c r="D31" s="262"/>
      <c r="E31" s="262"/>
      <c r="F31" s="262"/>
      <c r="G31" s="262"/>
      <c r="H31" s="262"/>
      <c r="I31" s="262"/>
    </row>
    <row r="32" spans="1:9" ht="12.75">
      <c r="A32" s="551" t="s">
        <v>195</v>
      </c>
      <c r="B32" s="551"/>
      <c r="C32" s="552"/>
      <c r="D32" s="552"/>
      <c r="E32" s="552"/>
      <c r="F32" s="552"/>
      <c r="G32" s="552"/>
      <c r="H32" s="552"/>
      <c r="I32" s="552"/>
    </row>
    <row r="33" spans="1:9">
      <c r="A33" s="224"/>
      <c r="B33" s="224"/>
      <c r="C33" s="224"/>
      <c r="D33" s="224"/>
      <c r="E33" s="224"/>
      <c r="F33" s="224"/>
      <c r="G33" s="224"/>
      <c r="H33" s="224"/>
      <c r="I33" s="224"/>
    </row>
    <row r="37" spans="1:9">
      <c r="A37" s="2"/>
      <c r="B37" s="2"/>
      <c r="C37" s="2"/>
      <c r="D37" s="2"/>
      <c r="E37" s="2"/>
      <c r="F37" s="2"/>
    </row>
    <row r="39" spans="1:9">
      <c r="A39" s="548" t="s">
        <v>61</v>
      </c>
      <c r="B39" s="548"/>
      <c r="C39" s="548"/>
      <c r="D39" s="548"/>
      <c r="E39" s="548"/>
      <c r="F39" s="548"/>
    </row>
    <row r="40" spans="1:9">
      <c r="A40" s="548"/>
      <c r="B40" s="548"/>
      <c r="C40" s="548"/>
      <c r="D40" s="548"/>
      <c r="E40" s="548"/>
      <c r="F40" s="548"/>
    </row>
    <row r="41" spans="1:9">
      <c r="A41" s="548"/>
      <c r="B41" s="548"/>
      <c r="C41" s="548"/>
      <c r="D41" s="548"/>
      <c r="E41" s="548"/>
      <c r="F41" s="548"/>
    </row>
    <row r="42" spans="1:9">
      <c r="A42" s="548"/>
      <c r="B42" s="548"/>
      <c r="C42" s="548"/>
      <c r="D42" s="548"/>
      <c r="E42" s="548"/>
      <c r="F42" s="548"/>
    </row>
    <row r="43" spans="1:9">
      <c r="A43" s="548"/>
      <c r="B43" s="548"/>
      <c r="C43" s="548"/>
      <c r="D43" s="548"/>
      <c r="E43" s="548"/>
      <c r="F43" s="548"/>
    </row>
    <row r="44" spans="1:9">
      <c r="A44" s="548"/>
      <c r="B44" s="548"/>
      <c r="C44" s="548"/>
      <c r="D44" s="548"/>
      <c r="E44" s="548"/>
      <c r="F44" s="548"/>
    </row>
  </sheetData>
  <mergeCells count="35">
    <mergeCell ref="A11:H11"/>
    <mergeCell ref="D7:E7"/>
    <mergeCell ref="F7:G7"/>
    <mergeCell ref="B15:H15"/>
    <mergeCell ref="B6:C6"/>
    <mergeCell ref="B7:C7"/>
    <mergeCell ref="E12:H12"/>
    <mergeCell ref="E13:H13"/>
    <mergeCell ref="B12:D13"/>
    <mergeCell ref="D6:E6"/>
    <mergeCell ref="F6:G6"/>
    <mergeCell ref="A39:F44"/>
    <mergeCell ref="A22:I22"/>
    <mergeCell ref="A24:I24"/>
    <mergeCell ref="A26:I26"/>
    <mergeCell ref="A28:I28"/>
    <mergeCell ref="A32:B32"/>
    <mergeCell ref="C32:G32"/>
    <mergeCell ref="H32:I32"/>
    <mergeCell ref="B16:H16"/>
    <mergeCell ref="A18:I18"/>
    <mergeCell ref="A20:I20"/>
    <mergeCell ref="H6:I6"/>
    <mergeCell ref="A1:I1"/>
    <mergeCell ref="A2:I2"/>
    <mergeCell ref="A5:C5"/>
    <mergeCell ref="D5:E5"/>
    <mergeCell ref="F5:G5"/>
    <mergeCell ref="H5:I5"/>
    <mergeCell ref="A12:A13"/>
    <mergeCell ref="B14:H14"/>
    <mergeCell ref="H7:I7"/>
    <mergeCell ref="A8:G8"/>
    <mergeCell ref="H8:I8"/>
    <mergeCell ref="A10:I1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INTÉRPRETE LIBRAS 40h DIURNO</vt:lpstr>
      <vt:lpstr>INTÉRPRETE LIBRAS 20h NOTURNO</vt:lpstr>
      <vt:lpstr>UNIFORMES</vt:lpstr>
      <vt:lpstr>RESUMO DA PROPOSTA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Alex da Luz Pereira</cp:lastModifiedBy>
  <cp:revision>0</cp:revision>
  <cp:lastPrinted>2018-03-19T19:52:22Z</cp:lastPrinted>
  <dcterms:created xsi:type="dcterms:W3CDTF">2013-09-30T16:27:09Z</dcterms:created>
  <dcterms:modified xsi:type="dcterms:W3CDTF">2020-08-04T18:22:46Z</dcterms:modified>
  <dc:language>pt-BR</dc:language>
</cp:coreProperties>
</file>