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80" windowWidth="14625" windowHeight="11640" tabRatio="617"/>
  </bookViews>
  <sheets>
    <sheet name="Proposta-RT" sheetId="10" r:id="rId1"/>
    <sheet name="AUXILIAR ADM-RT" sheetId="7" r:id="rId2"/>
  </sheets>
  <definedNames>
    <definedName name="_xlnm.Print_Area" localSheetId="1">'AUXILIAR ADM-RT'!$B$1:$H$167</definedName>
  </definedNames>
  <calcPr calcId="145621"/>
</workbook>
</file>

<file path=xl/calcChain.xml><?xml version="1.0" encoding="utf-8"?>
<calcChain xmlns="http://schemas.openxmlformats.org/spreadsheetml/2006/main">
  <c r="H70" i="7" l="1"/>
  <c r="H102" i="7" l="1"/>
  <c r="A10" i="10" l="1"/>
  <c r="B158" i="7" l="1"/>
  <c r="H165" i="7"/>
  <c r="H164" i="7"/>
  <c r="H163" i="7"/>
  <c r="E10" i="10"/>
  <c r="F10" i="10"/>
  <c r="C10" i="10"/>
  <c r="F139" i="7" l="1"/>
  <c r="F138" i="7"/>
  <c r="F137" i="7" l="1"/>
  <c r="F25" i="7" l="1"/>
  <c r="F142" i="7" l="1"/>
  <c r="H129" i="7"/>
  <c r="H150" i="7" s="1"/>
  <c r="H120" i="7"/>
  <c r="H115" i="7"/>
  <c r="F115" i="7"/>
  <c r="F63" i="7"/>
  <c r="G50" i="7" s="1"/>
  <c r="F47" i="7"/>
  <c r="H25" i="7"/>
  <c r="H8" i="7"/>
  <c r="C4" i="7"/>
  <c r="H32" i="7" l="1"/>
  <c r="F67" i="7"/>
  <c r="H67" i="7" s="1"/>
  <c r="H79" i="7" s="1"/>
  <c r="H86" i="7" s="1"/>
  <c r="H35" i="7" l="1"/>
  <c r="F33" i="7"/>
  <c r="H33" i="7" s="1"/>
  <c r="H42" i="7" l="1"/>
  <c r="H59" i="7" s="1"/>
  <c r="H106" i="7"/>
  <c r="F106" i="7" s="1"/>
  <c r="H104" i="7"/>
  <c r="F104" i="7" s="1"/>
  <c r="H61" i="7"/>
  <c r="H47" i="7"/>
  <c r="H146" i="7"/>
  <c r="H105" i="7"/>
  <c r="F105" i="7" s="1"/>
  <c r="H56" i="7"/>
  <c r="H48" i="7" l="1"/>
  <c r="H58" i="7"/>
  <c r="H93" i="7"/>
  <c r="H94" i="7"/>
  <c r="H95" i="7" s="1"/>
  <c r="H57" i="7"/>
  <c r="H62" i="7"/>
  <c r="H60" i="7"/>
  <c r="H96" i="7"/>
  <c r="F96" i="7" s="1"/>
  <c r="F97" i="7" s="1"/>
  <c r="H55" i="7"/>
  <c r="H91" i="7"/>
  <c r="H49" i="7"/>
  <c r="H107" i="7" s="1"/>
  <c r="H103" i="7" l="1"/>
  <c r="F103" i="7" s="1"/>
  <c r="H63" i="7"/>
  <c r="H85" i="7" s="1"/>
  <c r="H50" i="7"/>
  <c r="H51" i="7" s="1"/>
  <c r="H84" i="7" s="1"/>
  <c r="H108" i="7"/>
  <c r="H109" i="7" s="1"/>
  <c r="H110" i="7" s="1"/>
  <c r="H119" i="7" s="1"/>
  <c r="H121" i="7" s="1"/>
  <c r="H149" i="7" s="1"/>
  <c r="H92" i="7"/>
  <c r="H97" i="7" s="1"/>
  <c r="H148" i="7" s="1"/>
  <c r="H87" i="7" l="1"/>
  <c r="H147" i="7"/>
  <c r="H151" i="7" l="1"/>
  <c r="G133" i="7"/>
  <c r="H133" i="7" l="1"/>
  <c r="H140" i="7" s="1"/>
  <c r="G135" i="7" l="1"/>
  <c r="H135" i="7" l="1"/>
  <c r="H139" i="7" s="1"/>
  <c r="H138" i="7" l="1"/>
  <c r="H141" i="7"/>
  <c r="H137" i="7" l="1"/>
  <c r="H142" i="7" s="1"/>
  <c r="H152" i="7" s="1"/>
  <c r="H153" i="7" s="1"/>
  <c r="D158" i="7" l="1"/>
  <c r="G150" i="7"/>
  <c r="G146" i="7"/>
  <c r="G149" i="7"/>
  <c r="G148" i="7"/>
  <c r="G147" i="7"/>
  <c r="G152" i="7"/>
  <c r="F158" i="7" l="1"/>
  <c r="B10" i="10"/>
  <c r="D10" i="10" s="1"/>
  <c r="H158" i="7"/>
  <c r="H159" i="7" s="1"/>
  <c r="G10" i="10" l="1"/>
  <c r="D12" i="10"/>
  <c r="G11" i="10"/>
</calcChain>
</file>

<file path=xl/comments1.xml><?xml version="1.0" encoding="utf-8"?>
<comments xmlns="http://schemas.openxmlformats.org/spreadsheetml/2006/main">
  <authors>
    <author>Alex da Luz Pereira</author>
    <author/>
  </authors>
  <commentList>
    <comment ref="F35" authorId="0">
      <text>
        <r>
          <rPr>
            <b/>
            <sz val="9"/>
            <color indexed="81"/>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C93" authorId="1">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6" authorId="1">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2" authorId="0">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1" authorId="0">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<sst xmlns="http://schemas.openxmlformats.org/spreadsheetml/2006/main" count="287" uniqueCount="202">
  <si>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</si>
  <si>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</si>
  <si>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</si>
  <si>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</si>
  <si>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</si>
  <si>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</si>
  <si>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</si>
  <si>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</si>
  <si>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</si>
  <si>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</si>
  <si>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</si>
  <si>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</si>
  <si>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</si>
  <si>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</si>
  <si>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</si>
  <si>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</si>
  <si>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</si>
  <si>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</si>
  <si>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</si>
  <si>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</si>
  <si>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</si>
  <si>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</si>
  <si>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MÃO-DE-OBRA</t>
  </si>
  <si>
    <t>MÃO-DE-OBRA VINCULADA À EXECUÇÃO CONTRATUAL</t>
  </si>
  <si>
    <t>Dados complementares para composição dos custos referente à mão-de-obra</t>
  </si>
  <si>
    <t>Tipo de serviço (mesmo serviço com características distintas)</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</si>
  <si>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</si>
  <si>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</si>
  <si>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</si>
  <si>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</si>
  <si>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</si>
  <si>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</si>
  <si>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</si>
  <si>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</si>
  <si>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</si>
  <si>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</si>
  <si>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Adicional de Insalubridade</t>
  </si>
  <si>
    <t>Base de Cálculo</t>
  </si>
  <si>
    <t>Percentual (%)</t>
  </si>
  <si>
    <t>Adicional Noturno</t>
  </si>
  <si>
    <t>E</t>
  </si>
  <si>
    <t>Hora Noturna Adicional</t>
  </si>
  <si>
    <t>F</t>
  </si>
  <si>
    <t>Adicional de Hora Extra</t>
  </si>
  <si>
    <t>G</t>
  </si>
  <si>
    <t>Intervalo Intrajornada</t>
  </si>
  <si>
    <t>H</t>
  </si>
  <si>
    <t>Outros (Especificar)</t>
  </si>
  <si>
    <t>MÓDULO 2</t>
  </si>
  <si>
    <t>Transporte</t>
  </si>
  <si>
    <t>Qtde de Passagens p/Dia</t>
  </si>
  <si>
    <t>Valor da Passagem</t>
  </si>
  <si>
    <t>Auxilio Alimentação (Vales, Cesta Básica, etc.)</t>
  </si>
  <si>
    <t>Dias Trabalhados/Mês</t>
  </si>
  <si>
    <t>% de Desconto</t>
  </si>
  <si>
    <t>Assistência Médica e Familiar</t>
  </si>
  <si>
    <t>Plano de Benefício Familiar</t>
  </si>
  <si>
    <t>Seguro de Vida, Invalidez e Funeral</t>
  </si>
  <si>
    <t>MÓDULO 3</t>
  </si>
  <si>
    <t>Submódulo 4.1</t>
  </si>
  <si>
    <t>4.1</t>
  </si>
  <si>
    <t>INSS</t>
  </si>
  <si>
    <t>SEBRAE</t>
  </si>
  <si>
    <t>Submódulo 4.2</t>
  </si>
  <si>
    <t>4.2</t>
  </si>
  <si>
    <t>S</t>
  </si>
  <si>
    <t>Aviso Prévio Indenizado</t>
  </si>
  <si>
    <t>Incidência do FGTS sobre Aviso Prévio Indenizado</t>
  </si>
  <si>
    <t>Multa do FGTS sobre Aviso Prévio Indenizado</t>
  </si>
  <si>
    <t>Aviso Prévio Trabalhado</t>
  </si>
  <si>
    <t>Multa FGTS sobre Aviso Prévio Trabalhado</t>
  </si>
  <si>
    <t>PIS</t>
  </si>
  <si>
    <t>Ano Acordo, Convenção ou Sentença Normativa em Dissídio 
Coletivo</t>
  </si>
  <si>
    <t>ENCARGOS E BENEFÍCIOS MENSAIS E DIÁRIOS</t>
  </si>
  <si>
    <t>Submódulo 2.1</t>
  </si>
  <si>
    <t xml:space="preserve">13º (Décimo Terceiro) Salario </t>
  </si>
  <si>
    <t>Férias e Adicional de férias</t>
  </si>
  <si>
    <t xml:space="preserve">Descricao </t>
  </si>
  <si>
    <t>Percentual</t>
  </si>
  <si>
    <t xml:space="preserve">Valor </t>
  </si>
  <si>
    <t>Submódulo 2.2</t>
  </si>
  <si>
    <t>Encargos Previdenciários (GPS), 
Fundo de Garantia por Tempo de Serviço (FGTS), e Outras</t>
  </si>
  <si>
    <t xml:space="preserve">Salário Educação </t>
  </si>
  <si>
    <t>SESC ou SESI</t>
  </si>
  <si>
    <t>SENAI - SENAC</t>
  </si>
  <si>
    <t xml:space="preserve">INCRA </t>
  </si>
  <si>
    <t xml:space="preserve">FGTS </t>
  </si>
  <si>
    <t>Seguro Acidente de Trabalho SAT (Incluir RAT)</t>
  </si>
  <si>
    <t xml:space="preserve">13º (decimo terceiro) Salário, 
Férias e Adicional de Férias </t>
  </si>
  <si>
    <t>Submódulo 2.3</t>
  </si>
  <si>
    <t xml:space="preserve">Beneficios Mensais e Diários </t>
  </si>
  <si>
    <t xml:space="preserve">QUADRO RESUMO </t>
  </si>
  <si>
    <t>MODULO - 2</t>
  </si>
  <si>
    <t>2.1</t>
  </si>
  <si>
    <t>2.2</t>
  </si>
  <si>
    <t>2.3</t>
  </si>
  <si>
    <t>TOTAL SUBMODULO - 2.3  dos Benefícios Mensais e Diários</t>
  </si>
  <si>
    <t>TOTAL SUBMODULO - 2.1 ENCARGOS E BENEFÍCIOS MENSAIS E DIÁRIOS</t>
  </si>
  <si>
    <t>(=) TOTAL MODULO - 2</t>
  </si>
  <si>
    <t>(=) TOTAL MODULO - 1  DA REMUNERAÇÃO</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</si>
  <si>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</si>
  <si>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</si>
  <si>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</si>
  <si>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</si>
  <si>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</si>
  <si>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</si>
  <si>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</si>
  <si>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</si>
  <si>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</si>
  <si>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</si>
  <si>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</si>
  <si>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</si>
  <si>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</si>
  <si>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</si>
  <si>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</si>
  <si>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</si>
  <si>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</si>
  <si>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</si>
  <si>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</si>
  <si>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</si>
  <si>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</si>
  <si>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</si>
  <si>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</si>
  <si>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</si>
  <si>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</si>
  <si>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</si>
  <si>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
  </si>
  <si>
    <t xml:space="preserve">Lucro </t>
  </si>
  <si>
    <t xml:space="preserve">Tributos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</si>
  <si>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</si>
  <si>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</si>
  <si>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</si>
  <si>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</si>
  <si>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</si>
  <si>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</si>
  <si>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</si>
  <si>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</si>
  <si>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</si>
  <si>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</si>
  <si>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</si>
  <si>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</si>
  <si>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</si>
  <si>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</si>
  <si>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</si>
  <si>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</si>
  <si>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</si>
  <si>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</si>
  <si>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</si>
  <si>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</si>
  <si>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</si>
  <si>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</si>
  <si>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</si>
  <si>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</si>
  <si>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Adicional de Hora Extra no Feriado Trabalhado</t>
  </si>
  <si>
    <t xml:space="preserve">Módulo 6 - Custos Indiretos, Tributos e Lucro </t>
  </si>
  <si>
    <t xml:space="preserve">Módulo 1 - Composição da Remuneração </t>
  </si>
  <si>
    <t xml:space="preserve">C.3 - Tributos Municipais  (ISS) </t>
  </si>
  <si>
    <t xml:space="preserve">C.1 - Tributos Federais </t>
  </si>
  <si>
    <t xml:space="preserve">COFINS </t>
  </si>
  <si>
    <t>Base de Calculo</t>
  </si>
  <si>
    <t xml:space="preserve">DESCRIÇÃO </t>
  </si>
  <si>
    <t xml:space="preserve">VALOR </t>
  </si>
  <si>
    <t xml:space="preserve">Valor proposto por unidade de medida </t>
  </si>
  <si>
    <t xml:space="preserve">4.    QUADRO RESUMO DO VALOR GLOBAL DA PROPOSTA </t>
  </si>
  <si>
    <t xml:space="preserve">Valor Mensal do servico </t>
  </si>
  <si>
    <t>Valor global da proposta ( Valor mens do serviço multiplicado pelo numero de meses do contrato).</t>
  </si>
  <si>
    <t>O valor informado deverá ser o custo real do insumo (descontado o valor eventualmente pago pelo empregado).</t>
  </si>
  <si>
    <t xml:space="preserve">Salário Normativo da Categoria Profissional – 220 hs  </t>
  </si>
  <si>
    <t xml:space="preserve">Horas de Jornada </t>
  </si>
  <si>
    <t>TOTAL SUBMODULO - 2.2 Encargos Previdenciários (GPS), 
Fundo de Garantia por Tempo de Serviço (FGTS), e Outras</t>
  </si>
  <si>
    <t xml:space="preserve">SUBTOTAL </t>
  </si>
  <si>
    <t>Incidência dos encargos do Submódulo 2.2 sobre o total do Submódulo 2.1</t>
  </si>
  <si>
    <t>Vale Alimentação</t>
  </si>
  <si>
    <t xml:space="preserve">Auxilio doenca </t>
  </si>
  <si>
    <t xml:space="preserve">Subtotal </t>
  </si>
  <si>
    <t>Incidência dos encargos do Submódulo 2.2 sobre o  total do Submódulo 4.1</t>
  </si>
  <si>
    <r>
      <t>BC para Desconto</t>
    </r>
    <r>
      <rPr>
        <sz val="11"/>
        <color rgb="FFC00000"/>
        <rFont val="Calibri"/>
        <family val="2"/>
      </rPr>
      <t xml:space="preserve"> </t>
    </r>
  </si>
  <si>
    <t>SANTA MARIA / RS</t>
  </si>
  <si>
    <t>PROPOSTA PARA CONTRATAÇÃO</t>
  </si>
  <si>
    <t>Razão Social:</t>
  </si>
  <si>
    <t>CNPJ nº:</t>
  </si>
  <si>
    <t>TIPO DE SERVIÇO</t>
  </si>
  <si>
    <t>VALOR DA PROPOSTA POR EMPREGADO</t>
  </si>
  <si>
    <t>QTD EMPREGADOS P. POSTO</t>
  </si>
  <si>
    <t>VALOR TOTAL POR MÊS</t>
  </si>
  <si>
    <t>Total da Contratação</t>
  </si>
  <si>
    <t>Total Mensal</t>
  </si>
  <si>
    <t>Declaro para devidos fins que:</t>
  </si>
  <si>
    <t>1. Estou CIENTE e de ACORDO com as condições previstas no Termo de Referência</t>
  </si>
  <si>
    <t>2. Que para elaboração da presente proposta foram considereados todos os custos diretos, indiretos, impostos, despesas de pessoa e insumos.</t>
  </si>
  <si>
    <t>3. Que a validade da presente proposta é de 60 dias.</t>
  </si>
  <si>
    <t>CARIMBO E ASSINATURA</t>
  </si>
  <si>
    <t>Cidade/UF, xx de xx de 2019</t>
  </si>
  <si>
    <t xml:space="preserve">QTD DE POSTOS  </t>
  </si>
  <si>
    <t>CBO:  4110-05</t>
  </si>
  <si>
    <t>SINDASSEIO. CCT 2019. REGISTRO 
MTE/RS 000092/2019</t>
  </si>
  <si>
    <t>NUMERO
 DE MESES</t>
  </si>
  <si>
    <t xml:space="preserve">VALOR TOTAL </t>
  </si>
  <si>
    <t>AUX. ADMINISTRATIVO 40h - CBO: 4110-05 - (RT)</t>
  </si>
  <si>
    <t>SINDIASSEIO RS000407/2019 cnpj: 87.078.325 
×  SIND.TRAB. SERV.TERC.EMP.URB.SM cnpj: 02.521.257</t>
  </si>
  <si>
    <t>IN/MPOG - nº 05/2017 - ANEXO X</t>
  </si>
  <si>
    <t>ANEXO X DO EDITAL - PLANILHA DE CUSTOS E FORMAÇÃO DE PREÇOS E</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</si>
</sst>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0.0000%"/>
    <numFmt numFmtId="169" formatCode="0.000%"/>
    <numFmt numFmtId="170" formatCode="[$-416]General"/>
    <numFmt numFmtId="171" formatCode="[$-416]0%"/>
    <numFmt numFmtId="172" formatCode="#,##0.00&quot; &quot;;&quot; (&quot;#,##0.00&quot;)&quot;;&quot; -&quot;#&quot; &quot;;@&quot; &quot;"/>
    <numFmt numFmtId="173" formatCode="[$R$-416]&quot; &quot;#,##0.00;[Red]&quot;-&quot;[$R$-416]&quot; &quot;#,##0.00"/>
    <numFmt numFmtId="174" formatCode="&quot;R$&quot;\ #,##0.00"/>
  </numFmts>
  <fonts count="64">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rgb="FFC00000"/>
      <name val="Calibri"/>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rgb="FFC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b/>
      <sz val="20"/>
      <color theme="0"/>
      <name val="Calibri"/>
      <family val="2"/>
      <charset val="1"/>
    </font>
    <font>
      <sz val="20"/>
      <color theme="0"/>
      <name val="Calibri"/>
      <family val="2"/>
      <charset val="1"/>
    </font>
    <font>
      <b/>
      <sz val="18"/>
      <color rgb="FF000000"/>
      <name val="Calibri"/>
      <family val="2"/>
    </font>
    <font>
      <sz val="18"/>
      <color rgb="FF000000"/>
      <name val="Calibri"/>
      <family val="2"/>
    </font>
    <font>
      <b/>
      <i/>
      <sz val="18"/>
      <color rgb="FF000000"/>
      <name val="Calibri"/>
      <family val="2"/>
    </font>
    <font>
      <sz val="20"/>
      <color rgb="FF000000"/>
      <name val="Calibri"/>
      <family val="2"/>
      <charset val="1"/>
    </font>
    <font>
      <b/>
      <sz val="12"/>
      <color rgb="FFFF0000"/>
      <name val="Calibri"/>
      <family val="2"/>
      <charset val="1"/>
    </font>
    <font>
      <b/>
      <i/>
      <sz val="12"/>
      <color rgb="FF0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b/>
      <sz val="12"/>
      <color rgb="FF00B050"/>
      <name val="Calibri"/>
      <family val="2"/>
    </font>
    <font>
      <b/>
      <sz val="13"/>
      <color theme="1"/>
      <name val="Calibri"/>
      <family val="2"/>
    </font>
    <font>
      <sz val="9"/>
      <color indexed="8"/>
      <name val="Calibri"/>
      <family val="2"/>
      <scheme val="minor"/>
    </font>
    <font>
      <sz val="11"/>
      <color rgb="FFFF0000"/>
      <name val="Calibri"/>
      <family val="2"/>
    </font>
    <font>
      <b/>
      <sz val="12"/>
      <name val="Calibri"/>
      <family val="2"/>
      <scheme val="minor"/>
    </font>
    <font>
      <b/>
      <sz val="10"/>
      <name val="Calibri"/>
      <family val="2"/>
      <scheme val="minor"/>
    </font>
    <font>
      <b/>
      <sz val="11"/>
      <name val="Calibri"/>
      <family val="2"/>
      <scheme val="minor"/>
    </font>
    <font>
      <sz val="9"/>
      <name val="Calibri"/>
      <family val="2"/>
      <scheme val="minor"/>
    </font>
    <font>
      <b/>
      <sz val="9"/>
      <name val="Calibri"/>
      <family val="2"/>
      <scheme val="minor"/>
    </font>
    <font>
      <sz val="11"/>
      <name val="Calibri"/>
      <family val="2"/>
      <scheme val="minor"/>
    </font>
    <font>
      <b/>
      <sz val="12"/>
      <color theme="1"/>
      <name val="Calibri"/>
      <family val="2"/>
    </font>
    <font>
      <b/>
      <sz val="14"/>
      <color rgb="FFFF0000"/>
      <name val="Calibri"/>
      <family val="2"/>
      <charset val="1"/>
    </font>
    <font>
      <b/>
      <sz val="14"/>
      <color rgb="FFC00000"/>
      <name val="Calibri"/>
      <family val="2"/>
      <charset val="1"/>
    </font>
    <font>
      <b/>
      <sz val="14"/>
      <color theme="1"/>
      <name val="Calibri"/>
      <family val="2"/>
    </font>
    <font>
      <b/>
      <sz val="12"/>
      <color rgb="FFFF0000"/>
      <name val="Calibri"/>
      <family val="2"/>
    </font>
    <font>
      <b/>
      <sz val="12"/>
      <color rgb="FFC00000"/>
      <name val="Calibri"/>
      <family val="2"/>
    </font>
  </fonts>
  <fills count="1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FF00"/>
        <bgColor rgb="FFBFBFBF"/>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theme="0"/>
        <bgColor indexed="64"/>
      </patternFill>
    </fill>
    <fill>
      <patternFill patternType="solid">
        <fgColor rgb="FFFFFF00"/>
        <bgColor rgb="FFFFF200"/>
      </patternFill>
    </fill>
  </fills>
  <borders count="6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s>
  <cellStyleXfs count="15">
    <xf numFmtId="0" fontId="0" fillId="0" borderId="0"/>
    <xf numFmtId="165" fontId="10" fillId="0" borderId="0" applyBorder="0" applyProtection="0"/>
    <xf numFmtId="9" fontId="10" fillId="0" borderId="0" applyBorder="0" applyProtection="0"/>
    <xf numFmtId="0" fontId="11" fillId="0" borderId="0"/>
    <xf numFmtId="0" fontId="45" fillId="0" borderId="0"/>
    <xf numFmtId="172" fontId="23" fillId="0" borderId="0" applyBorder="0" applyProtection="0"/>
    <xf numFmtId="170" fontId="23" fillId="0" borderId="0" applyBorder="0" applyProtection="0"/>
    <xf numFmtId="170" fontId="23" fillId="0" borderId="0" applyBorder="0" applyProtection="0"/>
    <xf numFmtId="171" fontId="23" fillId="0" borderId="0" applyBorder="0" applyProtection="0"/>
    <xf numFmtId="0" fontId="46" fillId="0" borderId="0" applyNumberFormat="0" applyBorder="0" applyProtection="0">
      <alignment horizontal="center"/>
    </xf>
    <xf numFmtId="0" fontId="46" fillId="0" borderId="0" applyNumberFormat="0" applyBorder="0" applyProtection="0">
      <alignment horizontal="center" textRotation="90"/>
    </xf>
    <xf numFmtId="170" fontId="23" fillId="0" borderId="0" applyBorder="0" applyProtection="0"/>
    <xf numFmtId="0" fontId="47" fillId="0" borderId="0" applyNumberFormat="0" applyBorder="0" applyProtection="0"/>
    <xf numFmtId="173" fontId="47" fillId="0" borderId="0" applyBorder="0" applyProtection="0"/>
    <xf numFmtId="44" fontId="10" fillId="0" borderId="0" applyFont="0" applyFill="0" applyBorder="0" applyAlignment="0" applyProtection="0"/>
  </cellStyleXfs>
  <cellXfs count="495">
    <xf numFmtId="0" fontId="0" fillId="0" borderId="0" xfId="0"/>
    <xf numFmtId="0" fontId="0" fillId="0" borderId="0" xfId="0" applyProtection="1">
      <protection locked="0"/>
    </xf>
    <xf numFmtId="0" fontId="0" fillId="0" borderId="0" xfId="0" applyAlignment="1" applyProtection="1">
      <alignment horizontal="center"/>
      <protection locked="0"/>
    </xf>
    <xf numFmtId="10" fontId="0" fillId="0" borderId="0" xfId="2" applyNumberFormat="1" applyFont="1" applyBorder="1" applyAlignment="1" applyProtection="1">
      <protection locked="0"/>
    </xf>
    <xf numFmtId="0" fontId="0" fillId="0" borderId="0" xfId="0" applyProtection="1"/>
    <xf numFmtId="0" fontId="0" fillId="0" borderId="0" xfId="0"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applyProtection="1">
      <protection locked="0"/>
    </xf>
    <xf numFmtId="0" fontId="0" fillId="0" borderId="0" xfId="0" applyFill="1"/>
    <xf numFmtId="0" fontId="0" fillId="0" borderId="0" xfId="0" applyFill="1" applyBorder="1" applyProtection="1">
      <protection locked="0"/>
    </xf>
    <xf numFmtId="0" fontId="4" fillId="0" borderId="0" xfId="0" applyFont="1" applyFill="1" applyBorder="1" applyAlignment="1" applyProtection="1">
      <alignment horizontal="center"/>
    </xf>
    <xf numFmtId="166" fontId="4" fillId="0" borderId="0" xfId="0" applyNumberFormat="1" applyFont="1" applyFill="1" applyBorder="1" applyAlignment="1" applyProtection="1">
      <alignment horizontal="distributed" vertical="center"/>
    </xf>
    <xf numFmtId="0" fontId="0" fillId="0" borderId="0" xfId="0" applyFill="1" applyBorder="1"/>
    <xf numFmtId="0" fontId="4" fillId="0" borderId="16" xfId="0" applyFont="1" applyBorder="1" applyAlignment="1" applyProtection="1">
      <alignment horizontal="center"/>
    </xf>
    <xf numFmtId="0" fontId="4" fillId="0" borderId="21" xfId="0" applyFont="1" applyBorder="1" applyProtection="1"/>
    <xf numFmtId="0" fontId="4" fillId="0" borderId="0" xfId="0" applyFont="1" applyBorder="1" applyAlignment="1" applyProtection="1">
      <alignment horizontal="right"/>
    </xf>
    <xf numFmtId="0" fontId="5" fillId="3" borderId="22" xfId="0" applyFont="1" applyFill="1" applyBorder="1" applyAlignment="1" applyProtection="1">
      <alignment horizontal="right"/>
      <protection locked="0"/>
    </xf>
    <xf numFmtId="14" fontId="5" fillId="0" borderId="9" xfId="0" applyNumberFormat="1" applyFont="1" applyBorder="1" applyAlignment="1" applyProtection="1">
      <alignment horizontal="right" vertical="center"/>
      <protection locked="0"/>
    </xf>
    <xf numFmtId="0" fontId="4" fillId="0" borderId="16" xfId="0" applyFont="1" applyBorder="1" applyAlignment="1" applyProtection="1">
      <alignment horizontal="center" vertical="center"/>
    </xf>
    <xf numFmtId="0" fontId="4" fillId="0" borderId="24" xfId="0" applyFont="1" applyBorder="1" applyProtection="1"/>
    <xf numFmtId="0" fontId="0" fillId="0" borderId="26" xfId="0" applyBorder="1" applyProtection="1"/>
    <xf numFmtId="0" fontId="0" fillId="0" borderId="27" xfId="0" applyBorder="1" applyProtection="1"/>
    <xf numFmtId="0" fontId="18" fillId="0" borderId="0" xfId="0" applyFont="1" applyFill="1" applyBorder="1" applyAlignment="1" applyProtection="1">
      <alignment horizontal="center"/>
    </xf>
    <xf numFmtId="0" fontId="24" fillId="0" borderId="0" xfId="0" applyFont="1" applyProtection="1">
      <protection locked="0"/>
    </xf>
    <xf numFmtId="0" fontId="24" fillId="0" borderId="0" xfId="0" applyFont="1"/>
    <xf numFmtId="0" fontId="25" fillId="0" borderId="16" xfId="0" applyFont="1" applyBorder="1" applyAlignment="1" applyProtection="1">
      <alignment horizontal="center"/>
    </xf>
    <xf numFmtId="166" fontId="24" fillId="0" borderId="9" xfId="0" applyNumberFormat="1" applyFont="1" applyFill="1" applyBorder="1" applyAlignment="1" applyProtection="1">
      <alignment horizontal="distributed" vertical="distributed" wrapText="1"/>
      <protection locked="0"/>
    </xf>
    <xf numFmtId="0" fontId="17" fillId="0" borderId="0" xfId="0" applyFont="1"/>
    <xf numFmtId="0" fontId="17" fillId="0" borderId="0" xfId="0" applyFont="1" applyProtection="1">
      <protection locked="0"/>
    </xf>
    <xf numFmtId="166" fontId="24" fillId="0" borderId="9" xfId="0" applyNumberFormat="1" applyFont="1" applyBorder="1" applyAlignment="1" applyProtection="1">
      <alignment horizontal="distributed" vertical="distributed" wrapText="1"/>
      <protection locked="0"/>
    </xf>
    <xf numFmtId="0" fontId="20" fillId="0" borderId="0" xfId="0" applyFont="1" applyBorder="1" applyAlignment="1">
      <alignment horizontal="left"/>
    </xf>
    <xf numFmtId="0" fontId="0" fillId="0" borderId="0" xfId="0" applyBorder="1" applyAlignment="1">
      <alignment horizontal="left"/>
    </xf>
    <xf numFmtId="10" fontId="18" fillId="0" borderId="0" xfId="0" applyNumberFormat="1" applyFont="1" applyFill="1" applyBorder="1" applyAlignment="1" applyProtection="1">
      <alignment horizontal="center"/>
    </xf>
    <xf numFmtId="0" fontId="0" fillId="0" borderId="0" xfId="0" applyBorder="1"/>
    <xf numFmtId="0" fontId="0" fillId="0" borderId="0" xfId="0" applyBorder="1" applyProtection="1">
      <protection locked="0"/>
    </xf>
    <xf numFmtId="0" fontId="27" fillId="0" borderId="0" xfId="0" applyFont="1" applyProtection="1">
      <protection locked="0"/>
    </xf>
    <xf numFmtId="0" fontId="27" fillId="0" borderId="0" xfId="0" applyFont="1"/>
    <xf numFmtId="0" fontId="27" fillId="0" borderId="0" xfId="0" applyFont="1" applyFill="1" applyProtection="1">
      <protection locked="0"/>
    </xf>
    <xf numFmtId="0" fontId="27" fillId="0" borderId="0" xfId="0" applyFont="1" applyFill="1"/>
    <xf numFmtId="0" fontId="27" fillId="0" borderId="0" xfId="0" applyFont="1" applyFill="1" applyBorder="1" applyProtection="1">
      <protection locked="0"/>
    </xf>
    <xf numFmtId="0" fontId="27" fillId="0" borderId="0" xfId="0" applyFont="1" applyFill="1" applyBorder="1"/>
    <xf numFmtId="0" fontId="0" fillId="0" borderId="0" xfId="0" applyAlignment="1" applyProtection="1">
      <alignment vertical="center"/>
      <protection locked="0"/>
    </xf>
    <xf numFmtId="0" fontId="0" fillId="0" borderId="0" xfId="0" applyAlignment="1">
      <alignment vertical="center"/>
    </xf>
    <xf numFmtId="0" fontId="27" fillId="0" borderId="0" xfId="0" applyFont="1" applyFill="1" applyAlignment="1" applyProtection="1">
      <alignment vertical="center"/>
      <protection locked="0"/>
    </xf>
    <xf numFmtId="0" fontId="27" fillId="0" borderId="0" xfId="0" applyFont="1" applyFill="1" applyAlignment="1">
      <alignment vertical="center"/>
    </xf>
    <xf numFmtId="166" fontId="18" fillId="8" borderId="17" xfId="0" applyNumberFormat="1" applyFont="1" applyFill="1" applyBorder="1" applyAlignment="1" applyProtection="1">
      <alignment horizontal="distributed" vertical="center"/>
    </xf>
    <xf numFmtId="0" fontId="0" fillId="0" borderId="0" xfId="0" applyFill="1" applyAlignment="1" applyProtection="1">
      <alignment vertical="center"/>
      <protection locked="0"/>
    </xf>
    <xf numFmtId="0" fontId="21" fillId="0" borderId="0" xfId="0" applyFont="1" applyFill="1" applyBorder="1" applyAlignment="1" applyProtection="1">
      <alignment vertical="center"/>
    </xf>
    <xf numFmtId="0" fontId="22" fillId="0" borderId="0" xfId="0" applyFont="1" applyFill="1" applyBorder="1" applyAlignment="1">
      <alignment vertical="center"/>
    </xf>
    <xf numFmtId="4" fontId="28" fillId="0" borderId="0" xfId="0" applyNumberFormat="1" applyFont="1" applyFill="1" applyBorder="1" applyAlignment="1" applyProtection="1">
      <alignment vertical="center"/>
    </xf>
    <xf numFmtId="0" fontId="0" fillId="0" borderId="0" xfId="0" applyFill="1" applyAlignment="1">
      <alignment vertical="center"/>
    </xf>
    <xf numFmtId="0" fontId="0" fillId="0" borderId="0" xfId="0" applyFill="1" applyProtection="1"/>
    <xf numFmtId="0" fontId="22" fillId="5" borderId="36" xfId="0" applyFont="1" applyFill="1" applyBorder="1" applyAlignment="1" applyProtection="1">
      <alignment horizontal="center"/>
    </xf>
    <xf numFmtId="0" fontId="16" fillId="7" borderId="37" xfId="0" applyFont="1" applyFill="1" applyBorder="1" applyAlignment="1">
      <alignment horizontal="center"/>
    </xf>
    <xf numFmtId="0" fontId="4" fillId="0" borderId="21" xfId="0" applyFont="1" applyFill="1" applyBorder="1" applyAlignment="1" applyProtection="1">
      <alignment horizontal="center"/>
    </xf>
    <xf numFmtId="166" fontId="4" fillId="0" borderId="22" xfId="0" applyNumberFormat="1" applyFont="1" applyFill="1" applyBorder="1" applyAlignment="1" applyProtection="1">
      <alignment horizontal="distributed" vertical="center"/>
    </xf>
    <xf numFmtId="0" fontId="18" fillId="0" borderId="21" xfId="0" applyFont="1" applyFill="1" applyBorder="1" applyAlignment="1" applyProtection="1">
      <alignment horizontal="center"/>
    </xf>
    <xf numFmtId="0" fontId="18" fillId="0" borderId="22" xfId="0" applyFont="1" applyFill="1" applyBorder="1" applyAlignment="1" applyProtection="1">
      <alignment horizontal="right"/>
    </xf>
    <xf numFmtId="0" fontId="0" fillId="0" borderId="21" xfId="0" applyBorder="1" applyProtection="1"/>
    <xf numFmtId="0" fontId="7" fillId="0" borderId="22" xfId="0" applyFont="1" applyBorder="1" applyAlignment="1" applyProtection="1">
      <alignment horizontal="left"/>
    </xf>
    <xf numFmtId="0" fontId="23" fillId="0" borderId="16" xfId="0" applyFont="1" applyBorder="1" applyAlignment="1" applyProtection="1">
      <alignment vertical="center"/>
    </xf>
    <xf numFmtId="166" fontId="0" fillId="0" borderId="9" xfId="0" applyNumberFormat="1" applyBorder="1" applyAlignment="1" applyProtection="1">
      <alignment horizontal="distributed" vertical="center"/>
    </xf>
    <xf numFmtId="10" fontId="18" fillId="0" borderId="0" xfId="2" applyNumberFormat="1" applyFont="1" applyFill="1" applyBorder="1" applyAlignment="1" applyProtection="1">
      <alignment horizontal="center"/>
    </xf>
    <xf numFmtId="0" fontId="30" fillId="0" borderId="0" xfId="0" applyFont="1" applyFill="1" applyBorder="1" applyAlignment="1" applyProtection="1">
      <alignment horizontal="center" vertical="center"/>
    </xf>
    <xf numFmtId="0" fontId="16" fillId="0" borderId="0" xfId="0" applyFont="1" applyFill="1" applyBorder="1" applyAlignment="1">
      <alignment horizontal="center"/>
    </xf>
    <xf numFmtId="0" fontId="0" fillId="0" borderId="0" xfId="0" applyFill="1" applyBorder="1" applyAlignment="1">
      <alignment horizontal="center"/>
    </xf>
    <xf numFmtId="0" fontId="30" fillId="11" borderId="8" xfId="0" applyFont="1" applyFill="1" applyBorder="1" applyAlignment="1" applyProtection="1">
      <alignment horizontal="center" vertical="center"/>
    </xf>
    <xf numFmtId="0" fontId="29" fillId="3" borderId="8" xfId="0" applyFont="1" applyFill="1" applyBorder="1" applyAlignment="1" applyProtection="1">
      <alignment horizontal="center" vertical="center"/>
      <protection locked="0"/>
    </xf>
    <xf numFmtId="4" fontId="18" fillId="0" borderId="22" xfId="0" applyNumberFormat="1" applyFont="1" applyFill="1" applyBorder="1" applyAlignment="1" applyProtection="1">
      <alignment horizontal="right" vertical="center"/>
    </xf>
    <xf numFmtId="0" fontId="22" fillId="0" borderId="21" xfId="0" applyFont="1" applyFill="1" applyBorder="1" applyAlignment="1" applyProtection="1">
      <alignment horizontal="center"/>
    </xf>
    <xf numFmtId="0" fontId="16" fillId="0" borderId="22" xfId="0" applyFont="1" applyFill="1" applyBorder="1" applyAlignment="1">
      <alignment horizontal="center"/>
    </xf>
    <xf numFmtId="0" fontId="22" fillId="0" borderId="16" xfId="0" applyFont="1" applyFill="1" applyBorder="1" applyAlignment="1" applyProtection="1">
      <alignment horizontal="center"/>
    </xf>
    <xf numFmtId="0" fontId="24" fillId="0" borderId="0" xfId="0" applyFont="1" applyAlignment="1" applyProtection="1">
      <alignment vertical="center"/>
      <protection locked="0"/>
    </xf>
    <xf numFmtId="0" fontId="25" fillId="0" borderId="16" xfId="0" applyFont="1" applyFill="1" applyBorder="1" applyAlignment="1" applyProtection="1">
      <alignment horizontal="center" vertical="center"/>
    </xf>
    <xf numFmtId="0" fontId="24" fillId="0" borderId="0" xfId="0" applyFont="1" applyAlignment="1">
      <alignment vertical="center"/>
    </xf>
    <xf numFmtId="0" fontId="24" fillId="0" borderId="0" xfId="0" applyFont="1" applyFill="1" applyAlignment="1" applyProtection="1">
      <alignment vertical="center"/>
      <protection locked="0"/>
    </xf>
    <xf numFmtId="0" fontId="24" fillId="0" borderId="0" xfId="0" applyFont="1" applyFill="1" applyAlignment="1">
      <alignment vertical="center"/>
    </xf>
    <xf numFmtId="0" fontId="14" fillId="3" borderId="9" xfId="0"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2"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1" fillId="0" borderId="36" xfId="0" applyFont="1" applyFill="1" applyBorder="1" applyAlignment="1" applyProtection="1">
      <alignment horizontal="center"/>
    </xf>
    <xf numFmtId="0" fontId="16" fillId="0" borderId="16" xfId="0" applyFont="1" applyFill="1" applyBorder="1" applyAlignment="1" applyProtection="1">
      <alignment horizontal="center" vertical="center"/>
    </xf>
    <xf numFmtId="0" fontId="22" fillId="14" borderId="36" xfId="0" applyFont="1" applyFill="1" applyBorder="1" applyAlignment="1" applyProtection="1">
      <alignment horizontal="center"/>
    </xf>
    <xf numFmtId="0" fontId="16" fillId="15" borderId="37" xfId="0" applyFont="1" applyFill="1" applyBorder="1" applyAlignment="1">
      <alignment horizontal="center"/>
    </xf>
    <xf numFmtId="166" fontId="18" fillId="12" borderId="9" xfId="0" applyNumberFormat="1" applyFont="1" applyFill="1" applyBorder="1" applyAlignment="1" applyProtection="1">
      <alignment horizontal="distributed" vertical="center"/>
    </xf>
    <xf numFmtId="0" fontId="22" fillId="14" borderId="38" xfId="0" applyFont="1" applyFill="1" applyBorder="1" applyAlignment="1" applyProtection="1">
      <alignment horizontal="center"/>
    </xf>
    <xf numFmtId="0" fontId="16" fillId="15" borderId="39" xfId="0" applyFont="1" applyFill="1" applyBorder="1" applyAlignment="1">
      <alignment horizontal="center"/>
    </xf>
    <xf numFmtId="0" fontId="22" fillId="14" borderId="38" xfId="0" applyFont="1" applyFill="1" applyBorder="1" applyAlignment="1" applyProtection="1">
      <alignment horizontal="center" vertical="center"/>
    </xf>
    <xf numFmtId="0" fontId="16" fillId="15" borderId="39" xfId="0" applyFont="1" applyFill="1" applyBorder="1" applyAlignment="1">
      <alignment horizontal="center" vertical="center"/>
    </xf>
    <xf numFmtId="0" fontId="16" fillId="15" borderId="37" xfId="0" applyFont="1" applyFill="1" applyBorder="1" applyAlignment="1">
      <alignment horizontal="center" vertical="center"/>
    </xf>
    <xf numFmtId="0" fontId="21" fillId="0" borderId="16" xfId="0" applyFont="1" applyFill="1" applyBorder="1" applyAlignment="1" applyProtection="1">
      <alignment horizontal="center" vertical="center"/>
    </xf>
    <xf numFmtId="0" fontId="21" fillId="14" borderId="26" xfId="0" applyFont="1" applyFill="1" applyBorder="1" applyAlignment="1" applyProtection="1">
      <alignment horizontal="center"/>
    </xf>
    <xf numFmtId="0" fontId="16" fillId="15" borderId="23" xfId="0" applyFont="1" applyFill="1" applyBorder="1" applyAlignment="1">
      <alignment horizontal="center"/>
    </xf>
    <xf numFmtId="0" fontId="21" fillId="14" borderId="26" xfId="0" applyFont="1" applyFill="1" applyBorder="1" applyAlignment="1" applyProtection="1">
      <alignment horizontal="center" vertical="center"/>
    </xf>
    <xf numFmtId="0" fontId="16" fillId="15" borderId="23" xfId="0" applyFont="1" applyFill="1" applyBorder="1" applyAlignment="1">
      <alignment horizontal="center" vertical="center"/>
    </xf>
    <xf numFmtId="0" fontId="0" fillId="0" borderId="0" xfId="0" applyFill="1" applyBorder="1" applyAlignment="1">
      <alignment vertical="center"/>
    </xf>
    <xf numFmtId="10" fontId="21" fillId="0" borderId="0" xfId="0" applyNumberFormat="1"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2"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4" borderId="1" xfId="0" applyFont="1" applyFill="1" applyBorder="1" applyAlignment="1" applyProtection="1">
      <alignment horizontal="center" vertical="center" wrapText="1"/>
    </xf>
    <xf numFmtId="0" fontId="6" fillId="0" borderId="3" xfId="0" applyFont="1" applyBorder="1" applyAlignment="1" applyProtection="1">
      <protection locked="0"/>
    </xf>
    <xf numFmtId="0" fontId="37" fillId="3" borderId="10" xfId="0" applyFont="1" applyFill="1" applyBorder="1" applyAlignment="1">
      <alignment horizontal="center" vertical="center"/>
    </xf>
    <xf numFmtId="0" fontId="37" fillId="3" borderId="5" xfId="0" applyFont="1" applyFill="1" applyBorder="1" applyAlignment="1">
      <alignment horizontal="center" vertical="center"/>
    </xf>
    <xf numFmtId="0" fontId="22" fillId="14" borderId="36" xfId="0" applyFont="1" applyFill="1" applyBorder="1" applyAlignment="1" applyProtection="1">
      <alignment horizontal="center" vertical="center"/>
    </xf>
    <xf numFmtId="0" fontId="4" fillId="0" borderId="18" xfId="0" applyFont="1" applyBorder="1" applyAlignment="1" applyProtection="1">
      <alignment vertical="center"/>
    </xf>
    <xf numFmtId="44" fontId="24" fillId="0" borderId="9" xfId="0" applyNumberFormat="1" applyFont="1" applyBorder="1" applyAlignment="1">
      <alignment horizontal="right" vertical="center"/>
    </xf>
    <xf numFmtId="44" fontId="24" fillId="0" borderId="9" xfId="0" applyNumberFormat="1" applyFont="1" applyFill="1" applyBorder="1" applyAlignment="1" applyProtection="1">
      <alignment horizontal="right" vertical="center"/>
    </xf>
    <xf numFmtId="44" fontId="18" fillId="15" borderId="9" xfId="0" applyNumberFormat="1" applyFont="1" applyFill="1" applyBorder="1" applyAlignment="1" applyProtection="1">
      <alignment vertical="center"/>
    </xf>
    <xf numFmtId="44" fontId="18" fillId="12" borderId="9" xfId="0" applyNumberFormat="1" applyFont="1" applyFill="1" applyBorder="1" applyAlignment="1" applyProtection="1">
      <alignment horizontal="distributed" vertical="center"/>
    </xf>
    <xf numFmtId="44" fontId="23" fillId="0" borderId="9" xfId="0" applyNumberFormat="1" applyFont="1" applyBorder="1" applyAlignment="1" applyProtection="1">
      <alignment horizontal="right" vertical="center"/>
    </xf>
    <xf numFmtId="44" fontId="28" fillId="2" borderId="17" xfId="0" applyNumberFormat="1" applyFont="1" applyFill="1" applyBorder="1" applyAlignment="1" applyProtection="1">
      <alignment vertical="center"/>
    </xf>
    <xf numFmtId="44" fontId="0" fillId="0" borderId="9" xfId="0" applyNumberFormat="1" applyFont="1" applyBorder="1" applyAlignment="1" applyProtection="1">
      <alignment horizontal="right" vertical="center"/>
    </xf>
    <xf numFmtId="44" fontId="18" fillId="12" borderId="9" xfId="0" applyNumberFormat="1" applyFont="1" applyFill="1" applyBorder="1" applyAlignment="1" applyProtection="1">
      <alignment horizontal="right" vertical="center"/>
    </xf>
    <xf numFmtId="44" fontId="0" fillId="0" borderId="9" xfId="0" applyNumberFormat="1" applyBorder="1" applyAlignment="1">
      <alignment horizontal="right"/>
    </xf>
    <xf numFmtId="44" fontId="28" fillId="9" borderId="17" xfId="0" applyNumberFormat="1" applyFont="1" applyFill="1" applyBorder="1" applyAlignment="1" applyProtection="1">
      <alignment vertical="center"/>
    </xf>
    <xf numFmtId="44" fontId="23" fillId="0" borderId="37" xfId="0" applyNumberFormat="1" applyFont="1" applyFill="1" applyBorder="1" applyAlignment="1">
      <alignment horizontal="center"/>
    </xf>
    <xf numFmtId="44" fontId="23" fillId="0" borderId="9" xfId="0" applyNumberFormat="1" applyFont="1" applyFill="1" applyBorder="1" applyAlignment="1" applyProtection="1">
      <alignment horizontal="right" vertical="center"/>
    </xf>
    <xf numFmtId="44" fontId="38" fillId="9" borderId="17" xfId="0" applyNumberFormat="1" applyFont="1" applyFill="1" applyBorder="1" applyAlignment="1" applyProtection="1">
      <alignment vertical="center"/>
    </xf>
    <xf numFmtId="44" fontId="16" fillId="0" borderId="9" xfId="0" applyNumberFormat="1" applyFont="1" applyFill="1" applyBorder="1" applyAlignment="1">
      <alignment horizontal="center" vertical="center"/>
    </xf>
    <xf numFmtId="44" fontId="18" fillId="0" borderId="10" xfId="0" applyNumberFormat="1" applyFont="1" applyBorder="1" applyAlignment="1">
      <alignment horizontal="center" vertical="center"/>
    </xf>
    <xf numFmtId="44" fontId="18" fillId="0" borderId="5" xfId="0" applyNumberFormat="1" applyFont="1" applyBorder="1" applyAlignment="1">
      <alignment horizontal="center" vertical="center"/>
    </xf>
    <xf numFmtId="44" fontId="40" fillId="0" borderId="9" xfId="0" applyNumberFormat="1" applyFont="1" applyBorder="1" applyAlignment="1" applyProtection="1">
      <alignment horizontal="right" vertical="center"/>
      <protection locked="0"/>
    </xf>
    <xf numFmtId="10" fontId="0" fillId="0" borderId="8" xfId="0" applyNumberFormat="1" applyBorder="1" applyAlignment="1">
      <alignment horizontal="center" vertical="center"/>
    </xf>
    <xf numFmtId="10" fontId="0" fillId="15" borderId="8" xfId="0" applyNumberFormat="1" applyFill="1" applyBorder="1" applyAlignment="1">
      <alignment horizontal="center" vertical="center"/>
    </xf>
    <xf numFmtId="10" fontId="40" fillId="0" borderId="6" xfId="0" applyNumberFormat="1" applyFont="1" applyFill="1" applyBorder="1" applyAlignment="1">
      <alignment horizontal="center" vertical="center"/>
    </xf>
    <xf numFmtId="44" fontId="23" fillId="0" borderId="9" xfId="0" applyNumberFormat="1" applyFont="1" applyFill="1" applyBorder="1" applyAlignment="1">
      <alignment horizontal="center" vertical="center"/>
    </xf>
    <xf numFmtId="10" fontId="40" fillId="0" borderId="51" xfId="0" applyNumberFormat="1" applyFont="1" applyFill="1" applyBorder="1" applyAlignment="1">
      <alignment horizontal="center" vertical="center"/>
    </xf>
    <xf numFmtId="0" fontId="4" fillId="14" borderId="37" xfId="0" applyFont="1" applyFill="1" applyBorder="1" applyAlignment="1" applyProtection="1">
      <alignment horizontal="center" vertical="center" wrapText="1"/>
    </xf>
    <xf numFmtId="44" fontId="18" fillId="0" borderId="50" xfId="0" applyNumberFormat="1" applyFont="1" applyFill="1" applyBorder="1" applyAlignment="1" applyProtection="1">
      <alignment horizontal="center" vertical="center"/>
    </xf>
    <xf numFmtId="44" fontId="8" fillId="2" borderId="20" xfId="0" applyNumberFormat="1" applyFont="1" applyFill="1" applyBorder="1" applyAlignment="1" applyProtection="1">
      <alignment horizontal="right" vertical="center"/>
    </xf>
    <xf numFmtId="44" fontId="18" fillId="0" borderId="37" xfId="0" applyNumberFormat="1" applyFont="1" applyFill="1" applyBorder="1" applyAlignment="1" applyProtection="1">
      <alignment horizontal="center" vertical="center" wrapText="1"/>
    </xf>
    <xf numFmtId="0" fontId="18" fillId="0" borderId="18" xfId="0" applyFont="1" applyFill="1" applyBorder="1" applyAlignment="1" applyProtection="1">
      <alignment horizontal="center" vertical="center" wrapText="1"/>
    </xf>
    <xf numFmtId="44" fontId="18" fillId="0" borderId="53" xfId="0" applyNumberFormat="1" applyFont="1" applyFill="1" applyBorder="1" applyAlignment="1" applyProtection="1">
      <alignment horizontal="center" vertical="center" wrapText="1"/>
    </xf>
    <xf numFmtId="44" fontId="16" fillId="0" borderId="52" xfId="0" applyNumberFormat="1" applyFont="1" applyFill="1" applyBorder="1" applyAlignment="1">
      <alignment horizontal="center" vertical="center"/>
    </xf>
    <xf numFmtId="0" fontId="23" fillId="0" borderId="0" xfId="0" applyFont="1" applyFill="1" applyProtection="1">
      <protection locked="0"/>
    </xf>
    <xf numFmtId="0" fontId="41" fillId="0" borderId="16" xfId="0" applyFont="1" applyBorder="1" applyAlignment="1" applyProtection="1">
      <alignment horizontal="center" vertical="center"/>
    </xf>
    <xf numFmtId="44" fontId="41" fillId="0" borderId="9" xfId="0" applyNumberFormat="1" applyFont="1" applyBorder="1" applyAlignment="1" applyProtection="1">
      <alignment horizontal="right" vertical="center"/>
    </xf>
    <xf numFmtId="0" fontId="23" fillId="0" borderId="0" xfId="0" applyFont="1" applyFill="1"/>
    <xf numFmtId="0" fontId="23" fillId="0" borderId="0" xfId="0" applyFont="1" applyAlignment="1" applyProtection="1">
      <alignment vertical="center"/>
      <protection locked="0"/>
    </xf>
    <xf numFmtId="0" fontId="23" fillId="0" borderId="0" xfId="0" applyFont="1" applyAlignment="1">
      <alignment vertical="center"/>
    </xf>
    <xf numFmtId="43" fontId="23" fillId="0" borderId="0" xfId="0" applyNumberFormat="1" applyFont="1" applyAlignment="1">
      <alignment vertical="center"/>
    </xf>
    <xf numFmtId="43" fontId="23" fillId="0" borderId="0" xfId="0" applyNumberFormat="1" applyFont="1" applyAlignment="1" applyProtection="1">
      <alignment vertical="center"/>
      <protection locked="0"/>
    </xf>
    <xf numFmtId="0" fontId="4" fillId="0" borderId="34" xfId="0" applyFont="1" applyBorder="1" applyAlignment="1" applyProtection="1">
      <alignment horizontal="center"/>
    </xf>
    <xf numFmtId="0" fontId="4" fillId="0" borderId="16" xfId="0" applyFont="1" applyFill="1" applyBorder="1" applyAlignment="1" applyProtection="1">
      <alignment horizontal="center" vertical="center"/>
    </xf>
    <xf numFmtId="44" fontId="16" fillId="0" borderId="9" xfId="0" applyNumberFormat="1" applyFont="1" applyFill="1" applyBorder="1" applyAlignment="1" applyProtection="1">
      <alignment horizontal="right" vertical="center"/>
    </xf>
    <xf numFmtId="0" fontId="21" fillId="15" borderId="16" xfId="0" applyFont="1" applyFill="1" applyBorder="1" applyAlignment="1" applyProtection="1">
      <alignment horizontal="center" vertical="center"/>
    </xf>
    <xf numFmtId="44" fontId="28" fillId="15" borderId="9" xfId="0" applyNumberFormat="1" applyFont="1" applyFill="1" applyBorder="1" applyAlignment="1" applyProtection="1">
      <alignment horizontal="right" vertical="center"/>
    </xf>
    <xf numFmtId="44" fontId="35" fillId="2" borderId="17" xfId="0" applyNumberFormat="1" applyFont="1" applyFill="1" applyBorder="1" applyAlignment="1" applyProtection="1">
      <alignment horizontal="right" vertical="center"/>
    </xf>
    <xf numFmtId="0" fontId="41" fillId="0" borderId="3" xfId="0" applyFont="1" applyBorder="1" applyAlignment="1" applyProtection="1">
      <alignment horizontal="left" vertical="center"/>
    </xf>
    <xf numFmtId="0" fontId="41" fillId="0" borderId="12" xfId="0" applyFont="1" applyBorder="1" applyAlignment="1" applyProtection="1">
      <alignment horizontal="left" vertical="center"/>
    </xf>
    <xf numFmtId="0" fontId="25" fillId="0" borderId="34" xfId="0" applyFont="1" applyBorder="1" applyAlignment="1" applyProtection="1">
      <alignment horizontal="center"/>
    </xf>
    <xf numFmtId="9" fontId="24" fillId="0" borderId="8" xfId="0" applyNumberFormat="1" applyFont="1" applyBorder="1" applyAlignment="1" applyProtection="1">
      <alignment horizontal="left"/>
    </xf>
    <xf numFmtId="8" fontId="0" fillId="0" borderId="0" xfId="0" applyNumberFormat="1" applyProtection="1">
      <protection locked="0"/>
    </xf>
    <xf numFmtId="0" fontId="25" fillId="0" borderId="34" xfId="0" applyFont="1" applyFill="1" applyBorder="1" applyAlignment="1" applyProtection="1">
      <alignment horizontal="center" vertical="center"/>
    </xf>
    <xf numFmtId="168" fontId="24" fillId="0" borderId="12" xfId="0" applyNumberFormat="1" applyFont="1" applyBorder="1" applyAlignment="1">
      <alignment horizontal="center" vertical="center"/>
    </xf>
    <xf numFmtId="44" fontId="25" fillId="0" borderId="9" xfId="0" applyNumberFormat="1" applyFont="1" applyBorder="1" applyAlignment="1">
      <alignment horizontal="right" vertical="center"/>
    </xf>
    <xf numFmtId="166" fontId="43" fillId="0" borderId="9" xfId="0" applyNumberFormat="1" applyFont="1" applyBorder="1" applyAlignment="1" applyProtection="1">
      <alignment horizontal="distributed" vertical="center"/>
    </xf>
    <xf numFmtId="166" fontId="0" fillId="0" borderId="0" xfId="0" applyNumberFormat="1" applyFill="1" applyProtection="1">
      <protection locked="0"/>
    </xf>
    <xf numFmtId="0" fontId="41" fillId="0" borderId="34" xfId="0" applyFont="1" applyBorder="1" applyAlignment="1" applyProtection="1">
      <alignment horizontal="center" vertical="center"/>
    </xf>
    <xf numFmtId="44" fontId="41" fillId="0" borderId="35" xfId="0" applyNumberFormat="1" applyFont="1" applyBorder="1" applyAlignment="1" applyProtection="1">
      <alignment horizontal="right" vertical="center"/>
    </xf>
    <xf numFmtId="0" fontId="41" fillId="0" borderId="12" xfId="0" applyFont="1" applyBorder="1" applyAlignment="1"/>
    <xf numFmtId="10" fontId="41" fillId="0" borderId="12" xfId="2" applyNumberFormat="1" applyFont="1" applyBorder="1" applyAlignment="1" applyProtection="1">
      <alignment horizontal="center" vertical="center"/>
    </xf>
    <xf numFmtId="0" fontId="44" fillId="0" borderId="8" xfId="0" applyFont="1" applyBorder="1" applyAlignment="1"/>
    <xf numFmtId="44" fontId="44" fillId="0" borderId="35" xfId="0" applyNumberFormat="1" applyFont="1" applyBorder="1" applyAlignment="1" applyProtection="1">
      <alignment horizontal="right" vertical="center"/>
    </xf>
    <xf numFmtId="0" fontId="41" fillId="0" borderId="2" xfId="0" applyFont="1" applyBorder="1" applyAlignment="1" applyProtection="1">
      <alignment horizontal="left" vertical="center"/>
    </xf>
    <xf numFmtId="0" fontId="41" fillId="0" borderId="2" xfId="0" applyFont="1" applyBorder="1" applyAlignment="1"/>
    <xf numFmtId="10" fontId="41" fillId="0" borderId="2" xfId="2" applyNumberFormat="1" applyFont="1" applyBorder="1" applyAlignment="1" applyProtection="1">
      <alignment horizontal="center" vertical="center"/>
    </xf>
    <xf numFmtId="0" fontId="44" fillId="0" borderId="7" xfId="0" applyFont="1" applyBorder="1" applyAlignment="1"/>
    <xf numFmtId="0" fontId="41" fillId="0" borderId="1" xfId="0" applyFont="1" applyBorder="1" applyAlignment="1" applyProtection="1">
      <alignment horizontal="center" vertical="center"/>
    </xf>
    <xf numFmtId="0" fontId="0" fillId="0" borderId="8" xfId="0" applyBorder="1" applyAlignment="1">
      <alignment vertic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0" fontId="23" fillId="0" borderId="3" xfId="0" applyFont="1" applyFill="1" applyBorder="1" applyAlignment="1">
      <alignment horizontal="left" vertical="center"/>
    </xf>
    <xf numFmtId="0" fontId="0" fillId="0" borderId="12" xfId="0" applyBorder="1" applyAlignment="1">
      <alignment vertical="center"/>
    </xf>
    <xf numFmtId="0" fontId="4" fillId="0" borderId="1" xfId="0" applyFont="1" applyBorder="1" applyAlignment="1" applyProtection="1">
      <alignment horizontal="left"/>
    </xf>
    <xf numFmtId="0" fontId="0" fillId="0" borderId="3" xfId="0" applyFont="1" applyBorder="1" applyAlignment="1" applyProtection="1">
      <alignment horizontal="left"/>
    </xf>
    <xf numFmtId="0" fontId="5" fillId="3" borderId="0" xfId="0" applyFont="1" applyFill="1" applyBorder="1" applyAlignment="1" applyProtection="1">
      <alignment horizontal="center"/>
      <protection locked="0"/>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4" fillId="14" borderId="35" xfId="0" applyFont="1" applyFill="1" applyBorder="1" applyAlignment="1" applyProtection="1">
      <alignment horizontal="center" vertical="center"/>
    </xf>
    <xf numFmtId="0" fontId="18"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16" fillId="0" borderId="16" xfId="0" applyFont="1" applyBorder="1" applyAlignment="1" applyProtection="1">
      <alignment horizontal="center" vertical="center"/>
    </xf>
    <xf numFmtId="0" fontId="34" fillId="2" borderId="19" xfId="0" applyFont="1" applyFill="1" applyBorder="1" applyAlignment="1">
      <alignment vertical="center"/>
    </xf>
    <xf numFmtId="0" fontId="48" fillId="3" borderId="9" xfId="0" applyFont="1" applyFill="1" applyBorder="1" applyAlignment="1" applyProtection="1">
      <alignment horizontal="center" vertical="center" wrapText="1"/>
      <protection locked="0"/>
    </xf>
    <xf numFmtId="14" fontId="14" fillId="3" borderId="9" xfId="0" applyNumberFormat="1" applyFont="1" applyFill="1" applyBorder="1" applyAlignment="1" applyProtection="1">
      <alignment horizontal="center" vertical="center"/>
      <protection locked="0"/>
    </xf>
    <xf numFmtId="0" fontId="50" fillId="0" borderId="0" xfId="0" applyFont="1"/>
    <xf numFmtId="0" fontId="51" fillId="0" borderId="0" xfId="0" applyFont="1" applyAlignment="1">
      <alignment vertical="center"/>
    </xf>
    <xf numFmtId="0" fontId="5" fillId="0" borderId="0" xfId="0" applyFont="1"/>
    <xf numFmtId="0" fontId="24" fillId="16" borderId="12" xfId="0" applyFont="1" applyFill="1" applyBorder="1" applyAlignment="1" applyProtection="1">
      <alignment horizontal="left"/>
    </xf>
    <xf numFmtId="10" fontId="5" fillId="16" borderId="8" xfId="0" applyNumberFormat="1" applyFont="1" applyFill="1" applyBorder="1" applyAlignment="1">
      <alignment horizontal="center"/>
    </xf>
    <xf numFmtId="0" fontId="54" fillId="0" borderId="0" xfId="0" applyFont="1" applyAlignment="1">
      <alignment horizontal="center" wrapText="1"/>
    </xf>
    <xf numFmtId="0" fontId="54" fillId="0" borderId="0" xfId="0" applyFont="1" applyAlignment="1">
      <alignment horizontal="center"/>
    </xf>
    <xf numFmtId="0" fontId="54" fillId="0" borderId="1" xfId="0" applyFont="1" applyBorder="1" applyAlignment="1">
      <alignment horizontal="center" wrapText="1"/>
    </xf>
    <xf numFmtId="0" fontId="55" fillId="0" borderId="0" xfId="0" applyFont="1" applyAlignment="1">
      <alignment wrapText="1"/>
    </xf>
    <xf numFmtId="0" fontId="55" fillId="0" borderId="0" xfId="0" applyFont="1" applyAlignment="1">
      <alignment horizontal="center"/>
    </xf>
    <xf numFmtId="0" fontId="56" fillId="2" borderId="1" xfId="0" applyFont="1" applyFill="1" applyBorder="1" applyAlignment="1">
      <alignment horizontal="center" vertical="center" wrapText="1"/>
    </xf>
    <xf numFmtId="0" fontId="55" fillId="0" borderId="1" xfId="0" applyFont="1" applyBorder="1" applyAlignment="1">
      <alignment horizontal="left" vertical="center" wrapText="1"/>
    </xf>
    <xf numFmtId="174" fontId="57" fillId="0" borderId="1" xfId="14" applyNumberFormat="1" applyFont="1" applyBorder="1" applyAlignment="1">
      <alignment horizontal="center" vertical="center"/>
    </xf>
    <xf numFmtId="0" fontId="56" fillId="0" borderId="0" xfId="0" applyFont="1" applyAlignment="1">
      <alignment wrapText="1"/>
    </xf>
    <xf numFmtId="0" fontId="56" fillId="0" borderId="0" xfId="0" applyFont="1" applyAlignment="1">
      <alignment horizontal="center" wrapText="1"/>
    </xf>
    <xf numFmtId="0" fontId="55" fillId="0" borderId="2" xfId="0" applyFont="1" applyBorder="1" applyAlignment="1">
      <alignment wrapText="1"/>
    </xf>
    <xf numFmtId="0" fontId="55" fillId="0" borderId="2" xfId="0" applyFont="1" applyBorder="1" applyAlignment="1">
      <alignment horizontal="center"/>
    </xf>
    <xf numFmtId="0" fontId="50" fillId="0" borderId="1" xfId="0" applyFont="1" applyBorder="1"/>
    <xf numFmtId="1" fontId="60" fillId="3" borderId="9" xfId="0" applyNumberFormat="1" applyFont="1" applyFill="1" applyBorder="1" applyAlignment="1" applyProtection="1">
      <alignment horizontal="center" vertical="center"/>
      <protection locked="0"/>
    </xf>
    <xf numFmtId="0" fontId="59" fillId="3" borderId="1" xfId="0" applyFont="1" applyFill="1" applyBorder="1" applyAlignment="1" applyProtection="1">
      <alignment horizontal="right"/>
      <protection locked="0"/>
    </xf>
    <xf numFmtId="10" fontId="61" fillId="3" borderId="7" xfId="0" applyNumberFormat="1" applyFont="1" applyFill="1" applyBorder="1" applyAlignment="1">
      <alignment horizontal="center" vertical="center"/>
    </xf>
    <xf numFmtId="0" fontId="3" fillId="0" borderId="9" xfId="0" applyFont="1" applyBorder="1" applyAlignment="1" applyProtection="1">
      <alignment horizontal="right"/>
    </xf>
    <xf numFmtId="0" fontId="50" fillId="0" borderId="0" xfId="0" applyFont="1" applyBorder="1"/>
    <xf numFmtId="0" fontId="50" fillId="0" borderId="12" xfId="0" applyFont="1" applyBorder="1"/>
    <xf numFmtId="0" fontId="50" fillId="0" borderId="2" xfId="0" applyFont="1" applyBorder="1"/>
    <xf numFmtId="0" fontId="56" fillId="2" borderId="59" xfId="0" applyFont="1" applyFill="1" applyBorder="1" applyAlignment="1">
      <alignment horizontal="center" vertical="center" wrapText="1"/>
    </xf>
    <xf numFmtId="0" fontId="55" fillId="0" borderId="59" xfId="0" applyFont="1" applyBorder="1" applyAlignment="1">
      <alignment horizontal="center" vertical="center"/>
    </xf>
    <xf numFmtId="0" fontId="56" fillId="2" borderId="8" xfId="0" applyFont="1" applyFill="1" applyBorder="1" applyAlignment="1">
      <alignment horizontal="center" vertical="center" wrapText="1"/>
    </xf>
    <xf numFmtId="0" fontId="55" fillId="0" borderId="8" xfId="0" applyFont="1" applyBorder="1" applyAlignment="1">
      <alignment horizontal="center" vertical="center"/>
    </xf>
    <xf numFmtId="174" fontId="57" fillId="0" borderId="11" xfId="14" applyNumberFormat="1" applyFont="1" applyBorder="1" applyAlignment="1">
      <alignment horizontal="center" vertical="center"/>
    </xf>
    <xf numFmtId="1" fontId="50" fillId="0" borderId="1" xfId="0" applyNumberFormat="1" applyFont="1" applyBorder="1" applyAlignment="1">
      <alignment horizontal="center" vertical="center"/>
    </xf>
    <xf numFmtId="174" fontId="54" fillId="0" borderId="1" xfId="14" applyNumberFormat="1" applyFont="1" applyBorder="1" applyAlignment="1">
      <alignment horizontal="center" vertical="center"/>
    </xf>
    <xf numFmtId="174" fontId="55" fillId="0" borderId="0" xfId="0" applyNumberFormat="1" applyFont="1" applyAlignment="1">
      <alignment horizontal="center"/>
    </xf>
    <xf numFmtId="0" fontId="21" fillId="3" borderId="57" xfId="0" applyFont="1" applyFill="1" applyBorder="1" applyAlignment="1">
      <alignment horizontal="center" vertical="center"/>
    </xf>
    <xf numFmtId="8" fontId="21" fillId="3" borderId="56" xfId="0" applyNumberFormat="1" applyFont="1" applyFill="1" applyBorder="1" applyAlignment="1">
      <alignment horizontal="left" vertical="center"/>
    </xf>
    <xf numFmtId="8" fontId="63" fillId="3" borderId="35" xfId="1" applyNumberFormat="1" applyFont="1" applyFill="1" applyBorder="1" applyAlignment="1" applyProtection="1">
      <alignment horizontal="center" vertical="center"/>
      <protection locked="0"/>
    </xf>
    <xf numFmtId="8" fontId="62" fillId="3" borderId="58" xfId="0" applyNumberFormat="1" applyFont="1" applyFill="1" applyBorder="1" applyAlignment="1">
      <alignment horizontal="center" vertical="center"/>
    </xf>
    <xf numFmtId="0" fontId="55" fillId="0" borderId="0" xfId="0" applyFont="1" applyAlignment="1">
      <alignment horizontal="center" vertical="center"/>
    </xf>
    <xf numFmtId="0" fontId="52" fillId="0" borderId="0" xfId="0" applyFont="1" applyAlignment="1">
      <alignment horizontal="center"/>
    </xf>
    <xf numFmtId="0" fontId="53" fillId="0" borderId="0" xfId="0" applyFont="1" applyAlignment="1">
      <alignment horizontal="center"/>
    </xf>
    <xf numFmtId="0" fontId="54" fillId="0" borderId="1" xfId="0" applyFont="1" applyBorder="1" applyAlignment="1">
      <alignment horizontal="center"/>
    </xf>
    <xf numFmtId="0" fontId="56" fillId="2" borderId="59" xfId="0" applyFont="1" applyFill="1" applyBorder="1" applyAlignment="1">
      <alignment horizontal="center" vertical="center"/>
    </xf>
    <xf numFmtId="0" fontId="56" fillId="2" borderId="12" xfId="0" applyFont="1" applyFill="1" applyBorder="1" applyAlignment="1">
      <alignment horizontal="center" vertical="center"/>
    </xf>
    <xf numFmtId="0" fontId="56" fillId="2" borderId="6" xfId="0" applyFont="1" applyFill="1" applyBorder="1" applyAlignment="1">
      <alignment horizontal="center" vertical="center"/>
    </xf>
    <xf numFmtId="0" fontId="56" fillId="2" borderId="2" xfId="0" applyFont="1" applyFill="1" applyBorder="1" applyAlignment="1">
      <alignment horizontal="center" vertical="center"/>
    </xf>
    <xf numFmtId="0" fontId="55" fillId="0" borderId="0" xfId="0" applyFont="1" applyAlignment="1">
      <alignment horizontal="left" wrapText="1"/>
    </xf>
    <xf numFmtId="0" fontId="55" fillId="0" borderId="0" xfId="0" applyFont="1" applyAlignment="1">
      <alignment horizontal="center"/>
    </xf>
    <xf numFmtId="0" fontId="2" fillId="0" borderId="0" xfId="0" applyFont="1" applyBorder="1" applyAlignment="1" applyProtection="1">
      <alignment horizontal="center"/>
    </xf>
    <xf numFmtId="0" fontId="3" fillId="12" borderId="13" xfId="0" applyFont="1" applyFill="1" applyBorder="1" applyAlignment="1" applyProtection="1">
      <alignment horizontal="center"/>
    </xf>
    <xf numFmtId="0" fontId="3" fillId="12" borderId="14" xfId="0" applyFont="1" applyFill="1" applyBorder="1" applyAlignment="1" applyProtection="1">
      <alignment horizontal="center"/>
    </xf>
    <xf numFmtId="0" fontId="3" fillId="12" borderId="46" xfId="0" applyFont="1" applyFill="1" applyBorder="1" applyAlignment="1" applyProtection="1">
      <alignment horizontal="center"/>
    </xf>
    <xf numFmtId="0" fontId="3" fillId="12" borderId="15" xfId="0" applyFont="1" applyFill="1" applyBorder="1" applyAlignment="1" applyProtection="1">
      <alignment horizontal="center"/>
    </xf>
    <xf numFmtId="0" fontId="5" fillId="3" borderId="0" xfId="0" applyFont="1" applyFill="1" applyBorder="1" applyAlignment="1" applyProtection="1">
      <alignment horizontal="center"/>
      <protection locked="0"/>
    </xf>
    <xf numFmtId="164" fontId="12" fillId="3" borderId="2" xfId="0" applyNumberFormat="1" applyFont="1" applyFill="1" applyBorder="1" applyAlignment="1" applyProtection="1">
      <alignment horizontal="center"/>
      <protection locked="0"/>
    </xf>
    <xf numFmtId="164" fontId="12" fillId="3" borderId="23" xfId="0" applyNumberFormat="1" applyFont="1" applyFill="1" applyBorder="1" applyAlignment="1" applyProtection="1">
      <alignment horizontal="center"/>
      <protection locked="0"/>
    </xf>
    <xf numFmtId="0" fontId="4" fillId="13" borderId="16" xfId="0" applyFont="1" applyFill="1" applyBorder="1" applyAlignment="1" applyProtection="1">
      <alignment horizontal="center"/>
    </xf>
    <xf numFmtId="0" fontId="4" fillId="13" borderId="1" xfId="0" applyFont="1" applyFill="1" applyBorder="1" applyAlignment="1" applyProtection="1">
      <alignment horizontal="center"/>
    </xf>
    <xf numFmtId="0" fontId="4" fillId="13" borderId="3" xfId="0" applyFont="1" applyFill="1" applyBorder="1" applyAlignment="1" applyProtection="1">
      <alignment horizontal="center"/>
    </xf>
    <xf numFmtId="0" fontId="4" fillId="13" borderId="9" xfId="0" applyFont="1" applyFill="1" applyBorder="1" applyAlignment="1" applyProtection="1">
      <alignment horizontal="center"/>
    </xf>
    <xf numFmtId="0" fontId="4" fillId="0" borderId="16" xfId="0" applyFont="1" applyBorder="1" applyAlignment="1" applyProtection="1">
      <alignment horizontal="left"/>
    </xf>
    <xf numFmtId="0" fontId="4" fillId="0" borderId="1" xfId="0" applyFont="1" applyBorder="1" applyAlignment="1" applyProtection="1">
      <alignment horizontal="left"/>
    </xf>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0" fillId="0" borderId="1" xfId="0" applyFont="1" applyBorder="1" applyAlignment="1" applyProtection="1">
      <alignment horizontal="left" vertical="center" wrapText="1"/>
    </xf>
    <xf numFmtId="0" fontId="0" fillId="0" borderId="1" xfId="0" applyFont="1" applyBorder="1" applyAlignment="1" applyProtection="1">
      <alignment horizontal="left" vertical="center"/>
    </xf>
    <xf numFmtId="1" fontId="58" fillId="17" borderId="9" xfId="0" applyNumberFormat="1" applyFont="1" applyFill="1" applyBorder="1" applyAlignment="1" applyProtection="1">
      <alignment horizontal="center" vertical="center" wrapText="1"/>
      <protection locked="0"/>
    </xf>
    <xf numFmtId="0" fontId="0" fillId="0" borderId="3" xfId="0" applyFont="1" applyBorder="1" applyAlignment="1" applyProtection="1">
      <alignment horizontal="left"/>
    </xf>
    <xf numFmtId="0" fontId="0" fillId="0" borderId="12" xfId="0" applyFont="1" applyBorder="1" applyAlignment="1" applyProtection="1">
      <alignment horizontal="left"/>
    </xf>
    <xf numFmtId="0" fontId="0" fillId="0" borderId="8" xfId="0" applyBorder="1" applyAlignment="1">
      <alignment horizontal="left"/>
    </xf>
    <xf numFmtId="0" fontId="7" fillId="0" borderId="5" xfId="0" applyFont="1" applyBorder="1" applyAlignment="1" applyProtection="1">
      <alignment horizontal="left"/>
    </xf>
    <xf numFmtId="0" fontId="7" fillId="0" borderId="40" xfId="0" applyFont="1" applyBorder="1" applyAlignment="1" applyProtection="1">
      <alignment horizontal="left"/>
    </xf>
    <xf numFmtId="0" fontId="7" fillId="0" borderId="25" xfId="0" applyFont="1" applyBorder="1" applyAlignment="1" applyProtection="1">
      <alignment horizontal="left"/>
    </xf>
    <xf numFmtId="0" fontId="7" fillId="0" borderId="7" xfId="0" applyFont="1" applyBorder="1" applyAlignment="1" applyProtection="1"/>
    <xf numFmtId="0" fontId="7" fillId="0" borderId="2" xfId="0" applyFont="1" applyBorder="1" applyAlignment="1" applyProtection="1"/>
    <xf numFmtId="0" fontId="7" fillId="0" borderId="23" xfId="0" applyFont="1" applyBorder="1" applyAlignment="1" applyProtection="1"/>
    <xf numFmtId="0" fontId="0" fillId="0" borderId="1" xfId="0" applyFont="1" applyBorder="1" applyAlignment="1" applyProtection="1">
      <alignment horizontal="left"/>
    </xf>
    <xf numFmtId="0" fontId="49" fillId="0" borderId="3" xfId="0" applyFont="1"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0" fontId="49" fillId="0" borderId="35" xfId="0" applyFont="1" applyBorder="1" applyAlignment="1" applyProtection="1">
      <alignment horizontal="center" vertical="center"/>
      <protection locked="0"/>
    </xf>
    <xf numFmtId="0" fontId="0" fillId="0" borderId="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4" xfId="0" applyFont="1" applyBorder="1" applyAlignment="1" applyProtection="1">
      <alignment horizontal="left" vertical="center"/>
    </xf>
    <xf numFmtId="0" fontId="0" fillId="0" borderId="40" xfId="0" applyFont="1" applyBorder="1" applyAlignment="1" applyProtection="1">
      <alignment horizontal="left" vertical="center"/>
    </xf>
    <xf numFmtId="0" fontId="0" fillId="0" borderId="5" xfId="0" applyBorder="1" applyAlignment="1">
      <alignment horizontal="left"/>
    </xf>
    <xf numFmtId="0" fontId="0" fillId="0" borderId="59" xfId="0" applyBorder="1" applyAlignment="1">
      <alignment horizontal="left" vertical="center"/>
    </xf>
    <xf numFmtId="0" fontId="0" fillId="0" borderId="8" xfId="0" applyBorder="1" applyAlignment="1">
      <alignment horizontal="left" vertical="center"/>
    </xf>
    <xf numFmtId="0" fontId="19" fillId="0" borderId="19" xfId="0" applyFont="1" applyBorder="1" applyAlignment="1" applyProtection="1">
      <alignment horizontal="left" vertical="center"/>
    </xf>
    <xf numFmtId="0" fontId="19" fillId="0" borderId="30" xfId="0" applyFont="1" applyBorder="1" applyAlignment="1" applyProtection="1">
      <alignment horizontal="left" vertical="center"/>
    </xf>
    <xf numFmtId="0" fontId="19" fillId="0" borderId="20" xfId="0" applyFont="1" applyBorder="1" applyAlignment="1" applyProtection="1">
      <alignment horizontal="left" vertical="center"/>
    </xf>
    <xf numFmtId="0" fontId="7" fillId="0" borderId="28" xfId="0" applyFont="1" applyBorder="1" applyAlignment="1" applyProtection="1">
      <alignment horizontal="left"/>
    </xf>
    <xf numFmtId="0" fontId="7" fillId="0" borderId="45" xfId="0" applyFont="1" applyBorder="1" applyAlignment="1" applyProtection="1">
      <alignment horizontal="left"/>
    </xf>
    <xf numFmtId="0" fontId="7" fillId="0" borderId="29" xfId="0" applyFont="1" applyBorder="1" applyAlignment="1" applyProtection="1">
      <alignment horizontal="left"/>
    </xf>
    <xf numFmtId="0" fontId="31" fillId="10" borderId="41" xfId="0" applyFont="1" applyFill="1" applyBorder="1" applyAlignment="1" applyProtection="1">
      <alignment horizontal="center"/>
    </xf>
    <xf numFmtId="0" fontId="32" fillId="10" borderId="42" xfId="0" applyFont="1" applyFill="1" applyBorder="1" applyAlignment="1">
      <alignment horizontal="center"/>
    </xf>
    <xf numFmtId="0" fontId="32" fillId="10" borderId="43" xfId="0" applyFont="1" applyFill="1" applyBorder="1" applyAlignment="1">
      <alignment horizontal="center"/>
    </xf>
    <xf numFmtId="0" fontId="4" fillId="14" borderId="36" xfId="0" applyFont="1" applyFill="1" applyBorder="1" applyAlignment="1" applyProtection="1">
      <alignment horizontal="center"/>
    </xf>
    <xf numFmtId="0" fontId="4" fillId="14" borderId="11" xfId="0" applyFont="1" applyFill="1" applyBorder="1" applyAlignment="1" applyProtection="1">
      <alignment horizontal="center"/>
    </xf>
    <xf numFmtId="0" fontId="4" fillId="14" borderId="6" xfId="0" applyFont="1" applyFill="1" applyBorder="1" applyAlignment="1" applyProtection="1">
      <alignment horizontal="center"/>
    </xf>
    <xf numFmtId="0" fontId="4" fillId="14" borderId="37" xfId="0" applyFont="1" applyFill="1" applyBorder="1" applyAlignment="1" applyProtection="1">
      <alignment horizontal="center"/>
    </xf>
    <xf numFmtId="0" fontId="4" fillId="12" borderId="16" xfId="0" applyFont="1" applyFill="1" applyBorder="1" applyAlignment="1" applyProtection="1">
      <alignment horizontal="center"/>
    </xf>
    <xf numFmtId="0" fontId="4" fillId="12" borderId="1"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0" fillId="0" borderId="34" xfId="0" applyFont="1" applyBorder="1" applyAlignment="1" applyProtection="1">
      <alignment horizontal="left" vertical="center"/>
    </xf>
    <xf numFmtId="0" fontId="0" fillId="0" borderId="35" xfId="0" applyFont="1" applyBorder="1" applyAlignment="1" applyProtection="1">
      <alignment horizontal="left" vertical="center"/>
    </xf>
    <xf numFmtId="0" fontId="0" fillId="0" borderId="6" xfId="0" applyFont="1" applyBorder="1" applyAlignment="1" applyProtection="1">
      <alignment horizontal="left" vertical="center"/>
    </xf>
    <xf numFmtId="0" fontId="0" fillId="0" borderId="2" xfId="0" applyBorder="1" applyAlignment="1">
      <alignment horizontal="left" vertical="center"/>
    </xf>
    <xf numFmtId="0" fontId="15" fillId="3" borderId="2" xfId="0" applyFont="1" applyFill="1" applyBorder="1" applyAlignment="1" applyProtection="1">
      <alignment horizontal="center" vertical="center" wrapText="1"/>
      <protection locked="0"/>
    </xf>
    <xf numFmtId="0" fontId="40" fillId="0" borderId="2" xfId="0" applyFont="1" applyBorder="1" applyAlignment="1">
      <alignment vertical="center"/>
    </xf>
    <xf numFmtId="0" fontId="40" fillId="0" borderId="23" xfId="0" applyFont="1" applyBorder="1" applyAlignment="1">
      <alignment vertical="center"/>
    </xf>
    <xf numFmtId="0" fontId="18" fillId="14" borderId="13" xfId="0" applyFont="1" applyFill="1" applyBorder="1" applyAlignment="1" applyProtection="1">
      <alignment horizontal="center"/>
    </xf>
    <xf numFmtId="0" fontId="18" fillId="14" borderId="14" xfId="0" applyFont="1" applyFill="1" applyBorder="1" applyAlignment="1" applyProtection="1">
      <alignment horizontal="center"/>
    </xf>
    <xf numFmtId="0" fontId="18" fillId="14" borderId="46" xfId="0" applyFont="1" applyFill="1" applyBorder="1" applyAlignment="1" applyProtection="1">
      <alignment horizontal="center"/>
    </xf>
    <xf numFmtId="0" fontId="18" fillId="14" borderId="15" xfId="0" applyFont="1" applyFill="1" applyBorder="1" applyAlignment="1" applyProtection="1">
      <alignment horizontal="center"/>
    </xf>
    <xf numFmtId="0" fontId="24" fillId="0" borderId="3" xfId="0" applyFont="1" applyBorder="1" applyAlignment="1" applyProtection="1">
      <alignment horizontal="left"/>
    </xf>
    <xf numFmtId="0" fontId="24" fillId="0" borderId="12" xfId="0" applyFont="1" applyBorder="1" applyAlignment="1" applyProtection="1">
      <alignment horizontal="left"/>
    </xf>
    <xf numFmtId="0" fontId="0" fillId="0" borderId="8" xfId="0" applyBorder="1" applyAlignment="1"/>
    <xf numFmtId="0" fontId="25" fillId="0" borderId="16" xfId="0" applyFont="1" applyBorder="1" applyAlignment="1" applyProtection="1">
      <alignment horizontal="center" vertic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167" fontId="1" fillId="0" borderId="3" xfId="0" applyNumberFormat="1" applyFont="1" applyBorder="1" applyAlignment="1" applyProtection="1">
      <alignment horizontal="center" wrapText="1"/>
      <protection locked="0"/>
    </xf>
    <xf numFmtId="0" fontId="0" fillId="0" borderId="8" xfId="0" applyBorder="1" applyAlignment="1">
      <alignment horizontal="center" wrapText="1"/>
    </xf>
    <xf numFmtId="166" fontId="24" fillId="0" borderId="9" xfId="0" applyNumberFormat="1" applyFont="1" applyFill="1" applyBorder="1" applyAlignment="1" applyProtection="1">
      <alignment horizontal="distributed" vertical="distributed" wrapText="1"/>
    </xf>
    <xf numFmtId="0" fontId="24" fillId="0" borderId="4" xfId="0" applyFont="1" applyBorder="1" applyAlignment="1" applyProtection="1"/>
    <xf numFmtId="0" fontId="0" fillId="0" borderId="5" xfId="0" applyBorder="1" applyAlignment="1"/>
    <xf numFmtId="9" fontId="26" fillId="0" borderId="3" xfId="0" applyNumberFormat="1" applyFont="1" applyFill="1" applyBorder="1" applyAlignment="1" applyProtection="1">
      <alignment horizontal="center"/>
      <protection locked="0"/>
    </xf>
    <xf numFmtId="0" fontId="0" fillId="0" borderId="8" xfId="0" applyFill="1" applyBorder="1" applyAlignment="1">
      <alignment horizontal="center"/>
    </xf>
    <xf numFmtId="0" fontId="0" fillId="0" borderId="12" xfId="0" applyBorder="1" applyAlignment="1">
      <alignment horizontal="left"/>
    </xf>
    <xf numFmtId="0" fontId="24" fillId="0" borderId="6" xfId="0" applyFont="1" applyBorder="1" applyAlignment="1" applyProtection="1">
      <alignment horizontal="left"/>
    </xf>
    <xf numFmtId="0" fontId="24" fillId="0" borderId="2" xfId="0" applyFont="1" applyBorder="1" applyAlignment="1" applyProtection="1">
      <alignment horizontal="left"/>
    </xf>
    <xf numFmtId="0" fontId="24" fillId="0" borderId="3" xfId="0" applyFont="1" applyBorder="1" applyAlignment="1"/>
    <xf numFmtId="0" fontId="0" fillId="0" borderId="12" xfId="0" applyBorder="1" applyAlignment="1"/>
    <xf numFmtId="0" fontId="24" fillId="0" borderId="3" xfId="0" applyFont="1" applyBorder="1" applyAlignment="1">
      <alignment horizontal="left" vertical="center"/>
    </xf>
    <xf numFmtId="0" fontId="24" fillId="0" borderId="12" xfId="0" applyFont="1" applyBorder="1" applyAlignment="1">
      <alignment horizontal="left" vertical="center"/>
    </xf>
    <xf numFmtId="0" fontId="0" fillId="0" borderId="8" xfId="0" applyBorder="1" applyAlignment="1">
      <alignment vertical="center"/>
    </xf>
    <xf numFmtId="10" fontId="24" fillId="0" borderId="3" xfId="0" applyNumberFormat="1" applyFont="1" applyBorder="1" applyAlignment="1">
      <alignment horizontal="center" vertical="center"/>
    </xf>
    <xf numFmtId="168" fontId="24" fillId="0" borderId="3" xfId="0" applyNumberFormat="1" applyFont="1" applyBorder="1" applyAlignment="1">
      <alignment horizontal="center" vertical="center"/>
    </xf>
    <xf numFmtId="168" fontId="0" fillId="0" borderId="8" xfId="0" applyNumberFormat="1" applyBorder="1" applyAlignment="1">
      <alignment vertical="center"/>
    </xf>
    <xf numFmtId="0" fontId="25" fillId="0" borderId="34" xfId="0" applyFont="1" applyFill="1" applyBorder="1" applyAlignment="1" applyProtection="1">
      <alignment horizontal="right" vertical="center"/>
    </xf>
    <xf numFmtId="0" fontId="0" fillId="0" borderId="12" xfId="0" applyBorder="1" applyAlignment="1">
      <alignment horizontal="right" vertical="center"/>
    </xf>
    <xf numFmtId="0" fontId="0" fillId="0" borderId="8" xfId="0" applyBorder="1" applyAlignment="1">
      <alignment horizontal="right" vertical="center"/>
    </xf>
    <xf numFmtId="0" fontId="18" fillId="12" borderId="34" xfId="0" applyFont="1" applyFill="1" applyBorder="1" applyAlignment="1" applyProtection="1">
      <alignment horizontal="center" vertical="center"/>
    </xf>
    <xf numFmtId="0" fontId="18" fillId="12" borderId="12" xfId="0" applyFont="1" applyFill="1" applyBorder="1" applyAlignment="1" applyProtection="1">
      <alignment horizontal="center" vertical="center"/>
    </xf>
    <xf numFmtId="0" fontId="0" fillId="0" borderId="8" xfId="0" applyBorder="1" applyAlignment="1">
      <alignment horizontal="center" vertical="center"/>
    </xf>
    <xf numFmtId="0" fontId="18" fillId="8" borderId="18" xfId="0" applyFont="1" applyFill="1" applyBorder="1" applyAlignment="1" applyProtection="1">
      <alignment horizontal="left" vertical="center"/>
    </xf>
    <xf numFmtId="0" fontId="18" fillId="8" borderId="30" xfId="0" applyFont="1" applyFill="1" applyBorder="1" applyAlignment="1" applyProtection="1">
      <alignment horizontal="left" vertical="center"/>
    </xf>
    <xf numFmtId="0" fontId="0" fillId="0" borderId="19" xfId="0" applyBorder="1" applyAlignment="1">
      <alignment horizontal="left" vertical="center"/>
    </xf>
    <xf numFmtId="0" fontId="18" fillId="14" borderId="31" xfId="0" applyFont="1" applyFill="1" applyBorder="1" applyAlignment="1" applyProtection="1">
      <alignment horizontal="center"/>
    </xf>
    <xf numFmtId="0" fontId="18" fillId="14" borderId="32" xfId="0" applyFont="1" applyFill="1" applyBorder="1" applyAlignment="1" applyProtection="1">
      <alignment horizontal="center"/>
    </xf>
    <xf numFmtId="0" fontId="18" fillId="14" borderId="47" xfId="0" applyFont="1" applyFill="1" applyBorder="1" applyAlignment="1" applyProtection="1">
      <alignment horizontal="center"/>
    </xf>
    <xf numFmtId="0" fontId="18" fillId="14" borderId="33" xfId="0" applyFont="1" applyFill="1" applyBorder="1" applyAlignment="1" applyProtection="1">
      <alignment horizontal="center"/>
    </xf>
    <xf numFmtId="0" fontId="18" fillId="14" borderId="34" xfId="0" applyFont="1" applyFill="1" applyBorder="1" applyAlignment="1" applyProtection="1">
      <alignment horizontal="center" vertical="center"/>
    </xf>
    <xf numFmtId="0" fontId="0" fillId="15" borderId="12" xfId="0" applyFill="1" applyBorder="1" applyAlignment="1">
      <alignment horizontal="center" vertical="center"/>
    </xf>
    <xf numFmtId="0" fontId="18" fillId="14" borderId="12" xfId="0" applyFont="1" applyFill="1" applyBorder="1" applyAlignment="1" applyProtection="1">
      <alignment horizontal="center" vertical="center" wrapText="1"/>
    </xf>
    <xf numFmtId="0" fontId="0" fillId="15" borderId="35" xfId="0" applyFill="1" applyBorder="1" applyAlignment="1">
      <alignment horizontal="center" vertical="center"/>
    </xf>
    <xf numFmtId="0" fontId="16" fillId="15" borderId="3" xfId="0" applyFont="1" applyFill="1"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10" fontId="24" fillId="3" borderId="3" xfId="0" applyNumberFormat="1" applyFont="1" applyFill="1" applyBorder="1" applyAlignment="1">
      <alignment horizontal="center" vertical="center"/>
    </xf>
    <xf numFmtId="0" fontId="18" fillId="15" borderId="34" xfId="0" applyFont="1" applyFill="1" applyBorder="1" applyAlignment="1" applyProtection="1">
      <alignment horizontal="center" vertical="center" wrapText="1"/>
    </xf>
    <xf numFmtId="0" fontId="27" fillId="15" borderId="12" xfId="0" applyFont="1" applyFill="1" applyBorder="1" applyAlignment="1">
      <alignment horizontal="center" vertical="center"/>
    </xf>
    <xf numFmtId="10" fontId="18" fillId="15" borderId="3" xfId="0" applyNumberFormat="1" applyFont="1" applyFill="1" applyBorder="1" applyAlignment="1" applyProtection="1">
      <alignment horizontal="center" vertical="center"/>
    </xf>
    <xf numFmtId="0" fontId="16" fillId="0" borderId="16" xfId="0" applyFont="1" applyBorder="1" applyAlignment="1" applyProtection="1">
      <alignment horizontal="center" vertical="center"/>
    </xf>
    <xf numFmtId="0" fontId="23" fillId="0" borderId="3" xfId="0" applyFont="1" applyBorder="1" applyAlignment="1" applyProtection="1">
      <alignment horizontal="center" vertical="center"/>
    </xf>
    <xf numFmtId="0" fontId="23" fillId="0" borderId="3" xfId="0" applyFont="1" applyBorder="1" applyAlignment="1" applyProtection="1">
      <alignment vertical="center"/>
    </xf>
    <xf numFmtId="167" fontId="15" fillId="4" borderId="3" xfId="0" applyNumberFormat="1" applyFont="1" applyFill="1" applyBorder="1" applyAlignment="1" applyProtection="1">
      <alignment horizontal="center" vertical="center"/>
    </xf>
    <xf numFmtId="44" fontId="23" fillId="6" borderId="9" xfId="0" applyNumberFormat="1" applyFont="1" applyFill="1" applyBorder="1" applyAlignment="1" applyProtection="1">
      <alignment horizontal="right" vertical="center"/>
    </xf>
    <xf numFmtId="0" fontId="15" fillId="3" borderId="3" xfId="0" applyFont="1" applyFill="1" applyBorder="1" applyAlignment="1" applyProtection="1">
      <alignment horizontal="center" vertical="center"/>
      <protection locked="0"/>
    </xf>
    <xf numFmtId="167" fontId="15" fillId="3" borderId="3" xfId="0" applyNumberFormat="1" applyFont="1" applyFill="1" applyBorder="1" applyAlignment="1" applyProtection="1">
      <alignment horizontal="center" vertical="center"/>
      <protection locked="0"/>
    </xf>
    <xf numFmtId="0" fontId="23" fillId="0" borderId="1" xfId="0" applyFont="1" applyBorder="1" applyAlignment="1" applyProtection="1">
      <alignment horizontal="center" vertical="center" wrapText="1"/>
    </xf>
    <xf numFmtId="1" fontId="15" fillId="3" borderId="3" xfId="1" applyNumberFormat="1" applyFont="1" applyFill="1" applyBorder="1" applyAlignment="1" applyProtection="1">
      <alignment horizontal="center" vertical="center"/>
      <protection locked="0"/>
    </xf>
    <xf numFmtId="1" fontId="0" fillId="0" borderId="8" xfId="0" applyNumberFormat="1" applyBorder="1" applyAlignment="1">
      <alignment horizontal="center" vertical="center"/>
    </xf>
    <xf numFmtId="0" fontId="23" fillId="0" borderId="3" xfId="0" applyFont="1" applyBorder="1" applyAlignment="1" applyProtection="1">
      <alignment horizontal="left" vertical="center"/>
    </xf>
    <xf numFmtId="10" fontId="15" fillId="3" borderId="3" xfId="0" applyNumberFormat="1" applyFont="1" applyFill="1" applyBorder="1" applyAlignment="1" applyProtection="1">
      <alignment horizontal="center" vertical="center"/>
      <protection locked="0"/>
    </xf>
    <xf numFmtId="0" fontId="7" fillId="0" borderId="12" xfId="0" applyFont="1" applyBorder="1" applyAlignment="1" applyProtection="1">
      <alignment horizontal="left"/>
    </xf>
    <xf numFmtId="0" fontId="7" fillId="0" borderId="35" xfId="0" applyFont="1" applyBorder="1" applyAlignment="1" applyProtection="1">
      <alignment horizontal="left"/>
    </xf>
    <xf numFmtId="0" fontId="18" fillId="14" borderId="12" xfId="0" applyFont="1" applyFill="1" applyBorder="1" applyAlignment="1" applyProtection="1">
      <alignment horizontal="left" vertical="center" wrapText="1"/>
    </xf>
    <xf numFmtId="0" fontId="0" fillId="15" borderId="12" xfId="0" applyFill="1" applyBorder="1" applyAlignment="1">
      <alignment horizontal="left" vertical="center"/>
    </xf>
    <xf numFmtId="0" fontId="0" fillId="15" borderId="35" xfId="0" applyFill="1" applyBorder="1" applyAlignment="1">
      <alignment horizontal="left" vertical="center"/>
    </xf>
    <xf numFmtId="0" fontId="16" fillId="15" borderId="3" xfId="0" applyFont="1" applyFill="1" applyBorder="1" applyAlignment="1">
      <alignment horizontal="center" vertical="center"/>
    </xf>
    <xf numFmtId="0" fontId="23" fillId="0" borderId="3" xfId="0" applyFont="1" applyBorder="1" applyAlignment="1" applyProtection="1">
      <alignment horizontal="left" vertical="center" wrapText="1"/>
    </xf>
    <xf numFmtId="0" fontId="23" fillId="0" borderId="12" xfId="0" applyFont="1" applyBorder="1" applyAlignment="1">
      <alignment horizontal="left" vertical="center"/>
    </xf>
    <xf numFmtId="0" fontId="23" fillId="0" borderId="12" xfId="0" applyFont="1" applyBorder="1" applyAlignment="1" applyProtection="1">
      <alignment horizontal="left" vertical="center"/>
    </xf>
    <xf numFmtId="0" fontId="23" fillId="0" borderId="1" xfId="0" applyFont="1" applyBorder="1" applyAlignment="1" applyProtection="1">
      <alignment horizontal="center" vertical="center"/>
    </xf>
    <xf numFmtId="0" fontId="23" fillId="0" borderId="3"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10" fontId="0" fillId="0" borderId="3" xfId="2" applyNumberFormat="1" applyFont="1" applyBorder="1" applyAlignment="1" applyProtection="1">
      <alignment horizontal="center" vertical="center"/>
    </xf>
    <xf numFmtId="0" fontId="0" fillId="0" borderId="3" xfId="0" applyFont="1" applyBorder="1" applyAlignment="1" applyProtection="1">
      <alignment horizontal="justify" vertical="center" wrapText="1"/>
    </xf>
    <xf numFmtId="0" fontId="0" fillId="0" borderId="12" xfId="0" applyFont="1" applyBorder="1" applyAlignment="1" applyProtection="1">
      <alignment horizontal="justify" vertical="center" wrapText="1"/>
    </xf>
    <xf numFmtId="0" fontId="21" fillId="2" borderId="18" xfId="0" applyFont="1" applyFill="1" applyBorder="1" applyAlignment="1" applyProtection="1">
      <alignment vertical="center"/>
    </xf>
    <xf numFmtId="0" fontId="22" fillId="2" borderId="30" xfId="0" applyFont="1" applyFill="1" applyBorder="1" applyAlignment="1">
      <alignment vertical="center"/>
    </xf>
    <xf numFmtId="0" fontId="0" fillId="0" borderId="19" xfId="0" applyBorder="1" applyAlignment="1">
      <alignment vertical="center"/>
    </xf>
    <xf numFmtId="0" fontId="18" fillId="14" borderId="13" xfId="0" applyFont="1" applyFill="1" applyBorder="1" applyAlignment="1" applyProtection="1">
      <alignment horizontal="center" vertical="center"/>
    </xf>
    <xf numFmtId="0" fontId="18" fillId="14" borderId="14" xfId="0" applyFont="1" applyFill="1" applyBorder="1" applyAlignment="1" applyProtection="1">
      <alignment horizontal="center" vertical="center"/>
    </xf>
    <xf numFmtId="0" fontId="18" fillId="14" borderId="46" xfId="0" applyFont="1" applyFill="1" applyBorder="1" applyAlignment="1" applyProtection="1">
      <alignment horizontal="center" vertical="center"/>
    </xf>
    <xf numFmtId="0" fontId="18" fillId="14" borderId="15" xfId="0" applyFont="1" applyFill="1" applyBorder="1" applyAlignment="1" applyProtection="1">
      <alignment horizontal="center" vertical="center"/>
    </xf>
    <xf numFmtId="0" fontId="0" fillId="15" borderId="12" xfId="0" applyFill="1" applyBorder="1" applyAlignment="1">
      <alignment horizontal="center"/>
    </xf>
    <xf numFmtId="0" fontId="0" fillId="0" borderId="30" xfId="0" applyBorder="1" applyAlignment="1">
      <alignment vertical="center"/>
    </xf>
    <xf numFmtId="10" fontId="21" fillId="2" borderId="48" xfId="0" applyNumberFormat="1" applyFont="1" applyFill="1" applyBorder="1" applyAlignment="1">
      <alignment horizontal="center" vertical="center"/>
    </xf>
    <xf numFmtId="0" fontId="18" fillId="14" borderId="31" xfId="0" applyFont="1" applyFill="1" applyBorder="1" applyAlignment="1" applyProtection="1">
      <alignment horizontal="center" vertical="center"/>
    </xf>
    <xf numFmtId="0" fontId="18" fillId="14" borderId="32" xfId="0" applyFont="1" applyFill="1" applyBorder="1" applyAlignment="1" applyProtection="1">
      <alignment horizontal="center" vertical="center"/>
    </xf>
    <xf numFmtId="0" fontId="18" fillId="14" borderId="47" xfId="0" applyFont="1" applyFill="1" applyBorder="1" applyAlignment="1" applyProtection="1">
      <alignment horizontal="center" vertical="center"/>
    </xf>
    <xf numFmtId="0" fontId="18" fillId="14" borderId="33" xfId="0" applyFont="1" applyFill="1" applyBorder="1" applyAlignment="1" applyProtection="1">
      <alignment horizontal="center" vertical="center"/>
    </xf>
    <xf numFmtId="0" fontId="16" fillId="7" borderId="3" xfId="0" applyFont="1" applyFill="1" applyBorder="1" applyAlignment="1">
      <alignment horizontal="center"/>
    </xf>
    <xf numFmtId="169" fontId="0" fillId="0" borderId="3" xfId="2" applyNumberFormat="1" applyFont="1" applyBorder="1" applyAlignment="1" applyProtection="1">
      <alignment horizontal="center" vertical="center"/>
    </xf>
    <xf numFmtId="169" fontId="0" fillId="0" borderId="8" xfId="0" applyNumberFormat="1" applyBorder="1" applyAlignment="1"/>
    <xf numFmtId="0" fontId="18" fillId="12" borderId="34" xfId="0" applyFont="1" applyFill="1" applyBorder="1" applyAlignment="1" applyProtection="1">
      <alignment horizontal="center"/>
    </xf>
    <xf numFmtId="0" fontId="18" fillId="12" borderId="12" xfId="0" applyFont="1" applyFill="1" applyBorder="1" applyAlignment="1" applyProtection="1">
      <alignment horizontal="center"/>
    </xf>
    <xf numFmtId="10" fontId="18" fillId="12" borderId="3" xfId="2" applyNumberFormat="1" applyFont="1" applyFill="1" applyBorder="1" applyAlignment="1" applyProtection="1">
      <alignment horizontal="center"/>
    </xf>
    <xf numFmtId="0" fontId="41" fillId="0" borderId="4" xfId="0" applyFont="1" applyBorder="1" applyAlignment="1" applyProtection="1">
      <alignment horizontal="left" vertical="center"/>
    </xf>
    <xf numFmtId="0" fontId="41" fillId="0" borderId="40" xfId="0" applyFont="1" applyBorder="1" applyAlignment="1" applyProtection="1">
      <alignment horizontal="left" vertical="center"/>
    </xf>
    <xf numFmtId="0" fontId="41" fillId="0" borderId="5" xfId="0" applyFont="1" applyBorder="1" applyAlignment="1"/>
    <xf numFmtId="10" fontId="41" fillId="0" borderId="4" xfId="2" applyNumberFormat="1" applyFont="1" applyBorder="1" applyAlignment="1" applyProtection="1">
      <alignment horizontal="center" vertical="center"/>
    </xf>
    <xf numFmtId="0" fontId="18" fillId="12" borderId="2" xfId="0" applyFont="1" applyFill="1" applyBorder="1" applyAlignment="1" applyProtection="1">
      <alignment horizontal="center"/>
    </xf>
    <xf numFmtId="0" fontId="0" fillId="0" borderId="7" xfId="0" applyBorder="1" applyAlignment="1"/>
    <xf numFmtId="10" fontId="18" fillId="12" borderId="6" xfId="2" applyNumberFormat="1" applyFont="1" applyFill="1" applyBorder="1" applyAlignment="1" applyProtection="1">
      <alignment horizontal="center"/>
    </xf>
    <xf numFmtId="0" fontId="23" fillId="0" borderId="3" xfId="0" applyFont="1" applyFill="1" applyBorder="1" applyAlignment="1">
      <alignment horizontal="left"/>
    </xf>
    <xf numFmtId="0" fontId="23" fillId="0" borderId="12" xfId="0" applyFont="1" applyBorder="1" applyAlignment="1">
      <alignment horizontal="left"/>
    </xf>
    <xf numFmtId="10" fontId="0" fillId="0" borderId="3" xfId="0" applyNumberFormat="1" applyBorder="1" applyAlignment="1">
      <alignment horizontal="center"/>
    </xf>
    <xf numFmtId="0" fontId="21" fillId="9" borderId="18" xfId="0" applyFont="1" applyFill="1" applyBorder="1" applyAlignment="1" applyProtection="1">
      <alignment vertical="center"/>
    </xf>
    <xf numFmtId="0" fontId="0" fillId="9" borderId="30" xfId="0" applyFill="1" applyBorder="1" applyAlignment="1">
      <alignment vertical="center"/>
    </xf>
    <xf numFmtId="10" fontId="21" fillId="9" borderId="48" xfId="0" applyNumberFormat="1" applyFont="1" applyFill="1" applyBorder="1" applyAlignment="1">
      <alignment horizontal="center" vertical="center"/>
    </xf>
    <xf numFmtId="0" fontId="18" fillId="14" borderId="41" xfId="0" applyFont="1" applyFill="1" applyBorder="1" applyAlignment="1" applyProtection="1">
      <alignment horizontal="center" vertical="center"/>
    </xf>
    <xf numFmtId="0" fontId="0" fillId="15" borderId="42" xfId="0" applyFill="1" applyBorder="1" applyAlignment="1">
      <alignment horizontal="center" vertical="center"/>
    </xf>
    <xf numFmtId="0" fontId="18" fillId="14" borderId="42" xfId="0" applyFont="1" applyFill="1" applyBorder="1" applyAlignment="1" applyProtection="1">
      <alignment horizontal="center" vertical="center" wrapText="1"/>
    </xf>
    <xf numFmtId="0" fontId="0" fillId="15" borderId="43" xfId="0" applyFill="1" applyBorder="1" applyAlignment="1">
      <alignment horizontal="center" vertical="center"/>
    </xf>
    <xf numFmtId="0" fontId="18" fillId="14" borderId="35" xfId="0" applyFont="1" applyFill="1" applyBorder="1" applyAlignment="1" applyProtection="1">
      <alignment horizontal="left" vertical="center" wrapText="1"/>
    </xf>
    <xf numFmtId="0" fontId="0" fillId="15" borderId="44" xfId="0" applyFill="1" applyBorder="1" applyAlignment="1">
      <alignment horizontal="center" vertical="center"/>
    </xf>
    <xf numFmtId="0" fontId="16" fillId="15" borderId="12" xfId="0" applyFont="1" applyFill="1" applyBorder="1" applyAlignment="1">
      <alignment horizontal="center" vertical="center"/>
    </xf>
    <xf numFmtId="0" fontId="16" fillId="15" borderId="4" xfId="0" applyFont="1" applyFill="1" applyBorder="1" applyAlignment="1">
      <alignment horizontal="center" vertical="center"/>
    </xf>
    <xf numFmtId="0" fontId="0" fillId="0" borderId="5" xfId="0" applyBorder="1" applyAlignment="1">
      <alignment horizontal="center" vertical="center"/>
    </xf>
    <xf numFmtId="0" fontId="21" fillId="0" borderId="49" xfId="0" applyFont="1" applyFill="1" applyBorder="1" applyAlignment="1" applyProtection="1">
      <alignment horizontal="center" vertical="center"/>
    </xf>
    <xf numFmtId="0" fontId="0" fillId="0" borderId="36" xfId="0" applyBorder="1" applyAlignment="1">
      <alignment vertical="center"/>
    </xf>
    <xf numFmtId="0" fontId="23" fillId="0" borderId="4" xfId="0" applyFont="1" applyFill="1" applyBorder="1" applyAlignment="1">
      <alignment horizontal="left" vertical="center"/>
    </xf>
    <xf numFmtId="0" fontId="0" fillId="0" borderId="40"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7" xfId="0" applyBorder="1" applyAlignment="1">
      <alignment vertical="center"/>
    </xf>
    <xf numFmtId="44" fontId="0" fillId="0" borderId="50" xfId="0" applyNumberFormat="1" applyFill="1" applyBorder="1" applyAlignment="1">
      <alignment vertical="center"/>
    </xf>
    <xf numFmtId="0" fontId="0" fillId="0" borderId="37" xfId="0" applyBorder="1" applyAlignment="1">
      <alignment vertical="center"/>
    </xf>
    <xf numFmtId="0" fontId="16" fillId="15" borderId="6" xfId="0" applyFont="1" applyFill="1" applyBorder="1" applyAlignment="1">
      <alignment horizontal="center"/>
    </xf>
    <xf numFmtId="0" fontId="16" fillId="15" borderId="2" xfId="0" applyFont="1" applyFill="1" applyBorder="1" applyAlignment="1">
      <alignment horizontal="center"/>
    </xf>
    <xf numFmtId="0" fontId="0" fillId="0" borderId="2" xfId="0" applyBorder="1" applyAlignment="1">
      <alignment horizont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18" fillId="9" borderId="18" xfId="0" applyFont="1" applyFill="1" applyBorder="1" applyAlignment="1" applyProtection="1">
      <alignment vertical="center"/>
    </xf>
    <xf numFmtId="0" fontId="27" fillId="9" borderId="30" xfId="0" applyFont="1" applyFill="1" applyBorder="1" applyAlignment="1">
      <alignment vertical="center"/>
    </xf>
    <xf numFmtId="0" fontId="27" fillId="0" borderId="30" xfId="0" applyFont="1" applyBorder="1" applyAlignment="1"/>
    <xf numFmtId="0" fontId="27" fillId="0" borderId="19" xfId="0" applyFont="1" applyBorder="1" applyAlignment="1"/>
    <xf numFmtId="0" fontId="23" fillId="0" borderId="3" xfId="0" applyFont="1" applyFill="1" applyBorder="1" applyAlignment="1">
      <alignment horizontal="left" vertical="center"/>
    </xf>
    <xf numFmtId="0" fontId="0" fillId="0" borderId="12" xfId="0" applyBorder="1" applyAlignment="1">
      <alignment vertical="center"/>
    </xf>
    <xf numFmtId="10" fontId="23" fillId="0" borderId="3" xfId="0" applyNumberFormat="1" applyFont="1" applyFill="1" applyBorder="1" applyAlignment="1">
      <alignment horizontal="center" vertical="center"/>
    </xf>
    <xf numFmtId="10" fontId="23" fillId="0" borderId="8" xfId="0" applyNumberFormat="1" applyFont="1" applyBorder="1" applyAlignment="1">
      <alignment vertical="center"/>
    </xf>
    <xf numFmtId="10" fontId="61" fillId="3" borderId="3" xfId="0" applyNumberFormat="1" applyFont="1" applyFill="1" applyBorder="1" applyAlignment="1">
      <alignment horizontal="center" vertical="center"/>
    </xf>
    <xf numFmtId="10" fontId="61" fillId="3" borderId="8" xfId="0" applyNumberFormat="1" applyFont="1" applyFill="1" applyBorder="1" applyAlignment="1">
      <alignment vertical="center"/>
    </xf>
    <xf numFmtId="0" fontId="27" fillId="0" borderId="19" xfId="0" applyFont="1" applyBorder="1" applyAlignment="1">
      <alignment vertical="center"/>
    </xf>
    <xf numFmtId="10" fontId="18" fillId="9" borderId="48" xfId="0" applyNumberFormat="1" applyFont="1" applyFill="1" applyBorder="1" applyAlignment="1">
      <alignment horizontal="center" vertical="center"/>
    </xf>
    <xf numFmtId="0" fontId="0" fillId="0" borderId="5" xfId="0" applyBorder="1" applyAlignment="1">
      <alignment vertical="center"/>
    </xf>
    <xf numFmtId="10" fontId="16" fillId="0" borderId="3" xfId="0" applyNumberFormat="1" applyFont="1" applyFill="1" applyBorder="1" applyAlignment="1">
      <alignment horizontal="center" vertical="center"/>
    </xf>
    <xf numFmtId="10" fontId="16" fillId="0" borderId="8" xfId="0" applyNumberFormat="1" applyFont="1" applyBorder="1" applyAlignment="1">
      <alignment vertical="center"/>
    </xf>
    <xf numFmtId="0" fontId="16" fillId="0" borderId="49" xfId="0" applyFont="1" applyFill="1" applyBorder="1" applyAlignment="1">
      <alignment horizontal="center" vertical="center"/>
    </xf>
    <xf numFmtId="0" fontId="16" fillId="0" borderId="36" xfId="0" applyFont="1" applyBorder="1" applyAlignment="1">
      <alignment horizontal="center" vertical="center"/>
    </xf>
    <xf numFmtId="0" fontId="23" fillId="0" borderId="10" xfId="0" applyFont="1" applyFill="1" applyBorder="1" applyAlignment="1">
      <alignment horizontal="left" vertical="center"/>
    </xf>
    <xf numFmtId="0" fontId="0" fillId="0" borderId="11" xfId="0" applyBorder="1" applyAlignment="1">
      <alignment vertical="center"/>
    </xf>
    <xf numFmtId="0" fontId="0" fillId="0" borderId="3" xfId="0" applyBorder="1" applyAlignment="1">
      <alignment vertical="center"/>
    </xf>
    <xf numFmtId="10" fontId="12" fillId="0" borderId="3" xfId="0" applyNumberFormat="1" applyFont="1" applyFill="1" applyBorder="1" applyAlignment="1">
      <alignment horizontal="center" vertical="center"/>
    </xf>
    <xf numFmtId="10" fontId="12" fillId="0" borderId="8" xfId="0" applyNumberFormat="1" applyFont="1" applyFill="1" applyBorder="1" applyAlignment="1">
      <alignment vertical="center"/>
    </xf>
    <xf numFmtId="0" fontId="0" fillId="0" borderId="3" xfId="0" applyFill="1" applyBorder="1" applyAlignment="1">
      <alignment vertical="center"/>
    </xf>
    <xf numFmtId="0" fontId="4" fillId="0" borderId="3" xfId="0" applyFont="1" applyFill="1" applyBorder="1" applyAlignment="1" applyProtection="1">
      <alignment horizontal="left" vertical="center"/>
    </xf>
    <xf numFmtId="0" fontId="0" fillId="0" borderId="12" xfId="0" applyBorder="1" applyAlignment="1">
      <alignment horizontal="left" vertical="center"/>
    </xf>
    <xf numFmtId="0" fontId="4" fillId="15" borderId="1" xfId="0" applyFont="1" applyFill="1" applyBorder="1" applyAlignment="1" applyProtection="1">
      <alignment horizontal="center" vertical="center"/>
    </xf>
    <xf numFmtId="0" fontId="0" fillId="15" borderId="1" xfId="0" applyFill="1" applyBorder="1" applyAlignment="1">
      <alignment horizontal="center" vertical="center"/>
    </xf>
    <xf numFmtId="0" fontId="33" fillId="2" borderId="18" xfId="0" applyFont="1" applyFill="1" applyBorder="1" applyAlignment="1" applyProtection="1">
      <alignment vertical="center"/>
    </xf>
    <xf numFmtId="0" fontId="34" fillId="2" borderId="30" xfId="0" applyFont="1" applyFill="1" applyBorder="1" applyAlignment="1">
      <alignment vertical="center"/>
    </xf>
    <xf numFmtId="0" fontId="34" fillId="2" borderId="19" xfId="0" applyFont="1" applyFill="1" applyBorder="1" applyAlignment="1">
      <alignment vertical="center"/>
    </xf>
    <xf numFmtId="0" fontId="4" fillId="14" borderId="34" xfId="0" applyFont="1" applyFill="1" applyBorder="1" applyAlignment="1" applyProtection="1">
      <alignment horizontal="center" vertical="center"/>
    </xf>
    <xf numFmtId="0" fontId="4" fillId="14" borderId="12"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0" fontId="31" fillId="10" borderId="54" xfId="0" applyFont="1" applyFill="1" applyBorder="1" applyAlignment="1" applyProtection="1">
      <alignment horizontal="center"/>
    </xf>
    <xf numFmtId="0" fontId="32" fillId="10" borderId="44" xfId="0" applyFont="1" applyFill="1" applyBorder="1" applyAlignment="1">
      <alignment horizontal="center"/>
    </xf>
    <xf numFmtId="0" fontId="32" fillId="10" borderId="55" xfId="0" applyFont="1" applyFill="1" applyBorder="1" applyAlignment="1">
      <alignment horizontal="center"/>
    </xf>
    <xf numFmtId="0" fontId="4" fillId="14" borderId="13" xfId="0" applyFont="1" applyFill="1" applyBorder="1" applyAlignment="1" applyProtection="1">
      <alignment horizontal="center"/>
    </xf>
    <xf numFmtId="0" fontId="4" fillId="14" borderId="14" xfId="0" applyFont="1" applyFill="1" applyBorder="1" applyAlignment="1" applyProtection="1">
      <alignment horizontal="center"/>
    </xf>
    <xf numFmtId="0" fontId="4" fillId="14" borderId="46" xfId="0" applyFont="1" applyFill="1" applyBorder="1" applyAlignment="1" applyProtection="1">
      <alignment horizontal="center"/>
    </xf>
    <xf numFmtId="0" fontId="4" fillId="14" borderId="15" xfId="0" applyFont="1" applyFill="1" applyBorder="1" applyAlignment="1" applyProtection="1">
      <alignment horizontal="center"/>
    </xf>
    <xf numFmtId="0" fontId="27" fillId="0" borderId="3" xfId="0" applyFont="1" applyFill="1" applyBorder="1" applyAlignment="1" applyProtection="1">
      <alignment horizontal="center" vertical="center" wrapText="1"/>
    </xf>
    <xf numFmtId="0" fontId="27" fillId="0" borderId="12" xfId="0" applyFont="1" applyBorder="1" applyAlignment="1">
      <alignment horizontal="center" vertical="center"/>
    </xf>
    <xf numFmtId="0" fontId="27" fillId="0" borderId="8" xfId="0" applyFont="1" applyBorder="1" applyAlignment="1">
      <alignment horizontal="center" vertical="center"/>
    </xf>
    <xf numFmtId="0" fontId="27" fillId="0" borderId="48" xfId="0" applyFont="1" applyFill="1" applyBorder="1" applyAlignment="1" applyProtection="1">
      <alignment horizontal="center" vertical="center" wrapText="1"/>
    </xf>
    <xf numFmtId="0" fontId="27" fillId="0" borderId="30" xfId="0" applyFont="1" applyBorder="1" applyAlignment="1">
      <alignment horizontal="center" vertical="center"/>
    </xf>
    <xf numFmtId="0" fontId="27" fillId="0" borderId="19" xfId="0" applyFont="1" applyBorder="1" applyAlignment="1">
      <alignment horizontal="center" vertical="center"/>
    </xf>
    <xf numFmtId="0" fontId="4" fillId="14" borderId="34" xfId="0" applyFont="1" applyFill="1" applyBorder="1" applyAlignment="1" applyProtection="1">
      <alignment horizontal="center" vertical="center" wrapText="1"/>
    </xf>
    <xf numFmtId="0" fontId="18" fillId="0" borderId="34" xfId="0" applyFont="1" applyFill="1" applyBorder="1" applyAlignment="1" applyProtection="1">
      <alignment horizontal="center" vertical="center" wrapText="1"/>
    </xf>
    <xf numFmtId="0" fontId="27" fillId="0" borderId="8" xfId="0" applyFont="1" applyFill="1" applyBorder="1" applyAlignment="1">
      <alignment horizontal="center" vertical="center"/>
    </xf>
    <xf numFmtId="0" fontId="8" fillId="2" borderId="18" xfId="0" applyFont="1" applyFill="1" applyBorder="1" applyAlignment="1" applyProtection="1">
      <alignment horizontal="center" vertical="center"/>
    </xf>
    <xf numFmtId="0" fontId="36" fillId="2" borderId="30" xfId="0" applyFont="1" applyFill="1" applyBorder="1" applyAlignment="1">
      <alignment horizontal="center" vertical="center"/>
    </xf>
    <xf numFmtId="0" fontId="36" fillId="2" borderId="30" xfId="0" applyFont="1" applyFill="1" applyBorder="1" applyAlignment="1">
      <alignment vertical="center"/>
    </xf>
    <xf numFmtId="0" fontId="4"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0" fillId="0" borderId="12" xfId="0" applyBorder="1" applyAlignment="1">
      <alignment horizontal="center" vertical="center"/>
    </xf>
  </cellXfs>
  <cellStyles count="15">
    <cellStyle name="Excel Built-in Comma" xfId="5"/>
    <cellStyle name="Excel Built-in Currency" xfId="6"/>
    <cellStyle name="Excel Built-in Normal" xfId="7"/>
    <cellStyle name="Excel Built-in Percent" xfId="8"/>
    <cellStyle name="Heading" xfId="9"/>
    <cellStyle name="Heading1" xfId="10"/>
    <cellStyle name="Moeda" xfId="14" builtinId="4"/>
    <cellStyle name="Normal" xfId="0" builtinId="0"/>
    <cellStyle name="Normal 2" xfId="4"/>
    <cellStyle name="Normal 5" xfId="3"/>
    <cellStyle name="Normal 5 2" xfId="11"/>
    <cellStyle name="Porcentagem" xfId="2" builtinId="5"/>
    <cellStyle name="Result" xfId="12"/>
    <cellStyle name="Result2" xfId="13"/>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000-000002000000}"/>
            </a:ext>
          </a:extLst>
        </xdr:cNvPr>
        <xdr:cNvSpPr/>
      </xdr:nvSpPr>
      <xdr:spPr>
        <a:xfrm>
          <a:off x="4599390" y="1530345"/>
          <a:ext cx="594420"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G34"/>
  <sheetViews>
    <sheetView tabSelected="1" zoomScaleNormal="100" workbookViewId="0">
      <selection sqref="A1:E2"/>
    </sheetView>
  </sheetViews>
  <sheetFormatPr defaultRowHeight="12"/>
  <cols>
    <col min="1" max="1" width="40.7109375" style="194" customWidth="1"/>
    <col min="2" max="2" width="20.42578125" style="194" customWidth="1"/>
    <col min="3" max="3" width="9.42578125" style="194" customWidth="1"/>
    <col min="4" max="4" width="16" style="194" customWidth="1"/>
    <col min="5" max="5" width="16.42578125" style="194" customWidth="1"/>
    <col min="6" max="6" width="12.28515625" style="194" customWidth="1"/>
    <col min="7" max="7" width="14.85546875" style="194" customWidth="1"/>
    <col min="8" max="8" width="2.5703125" style="194" customWidth="1"/>
    <col min="9" max="254" width="9.140625" style="194"/>
    <col min="255" max="255" width="12" style="194" customWidth="1"/>
    <col min="256" max="510" width="9.140625" style="194"/>
    <col min="511" max="511" width="12" style="194" customWidth="1"/>
    <col min="512" max="766" width="9.140625" style="194"/>
    <col min="767" max="767" width="12" style="194" customWidth="1"/>
    <col min="768" max="1022" width="9.140625" style="194"/>
    <col min="1023" max="1023" width="12" style="194" customWidth="1"/>
    <col min="1024" max="1278" width="9.140625" style="194"/>
    <col min="1279" max="1279" width="12" style="194" customWidth="1"/>
    <col min="1280" max="1534" width="9.140625" style="194"/>
    <col min="1535" max="1535" width="12" style="194" customWidth="1"/>
    <col min="1536" max="1790" width="9.140625" style="194"/>
    <col min="1791" max="1791" width="12" style="194" customWidth="1"/>
    <col min="1792" max="2046" width="9.140625" style="194"/>
    <col min="2047" max="2047" width="12" style="194" customWidth="1"/>
    <col min="2048" max="2302" width="9.140625" style="194"/>
    <col min="2303" max="2303" width="12" style="194" customWidth="1"/>
    <col min="2304" max="2558" width="9.140625" style="194"/>
    <col min="2559" max="2559" width="12" style="194" customWidth="1"/>
    <col min="2560" max="2814" width="9.140625" style="194"/>
    <col min="2815" max="2815" width="12" style="194" customWidth="1"/>
    <col min="2816" max="3070" width="9.140625" style="194"/>
    <col min="3071" max="3071" width="12" style="194" customWidth="1"/>
    <col min="3072" max="3326" width="9.140625" style="194"/>
    <col min="3327" max="3327" width="12" style="194" customWidth="1"/>
    <col min="3328" max="3582" width="9.140625" style="194"/>
    <col min="3583" max="3583" width="12" style="194" customWidth="1"/>
    <col min="3584" max="3838" width="9.140625" style="194"/>
    <col min="3839" max="3839" width="12" style="194" customWidth="1"/>
    <col min="3840" max="4094" width="9.140625" style="194"/>
    <col min="4095" max="4095" width="12" style="194" customWidth="1"/>
    <col min="4096" max="4350" width="9.140625" style="194"/>
    <col min="4351" max="4351" width="12" style="194" customWidth="1"/>
    <col min="4352" max="4606" width="9.140625" style="194"/>
    <col min="4607" max="4607" width="12" style="194" customWidth="1"/>
    <col min="4608" max="4862" width="9.140625" style="194"/>
    <col min="4863" max="4863" width="12" style="194" customWidth="1"/>
    <col min="4864" max="5118" width="9.140625" style="194"/>
    <col min="5119" max="5119" width="12" style="194" customWidth="1"/>
    <col min="5120" max="5374" width="9.140625" style="194"/>
    <col min="5375" max="5375" width="12" style="194" customWidth="1"/>
    <col min="5376" max="5630" width="9.140625" style="194"/>
    <col min="5631" max="5631" width="12" style="194" customWidth="1"/>
    <col min="5632" max="5886" width="9.140625" style="194"/>
    <col min="5887" max="5887" width="12" style="194" customWidth="1"/>
    <col min="5888" max="6142" width="9.140625" style="194"/>
    <col min="6143" max="6143" width="12" style="194" customWidth="1"/>
    <col min="6144" max="6398" width="9.140625" style="194"/>
    <col min="6399" max="6399" width="12" style="194" customWidth="1"/>
    <col min="6400" max="6654" width="9.140625" style="194"/>
    <col min="6655" max="6655" width="12" style="194" customWidth="1"/>
    <col min="6656" max="6910" width="9.140625" style="194"/>
    <col min="6911" max="6911" width="12" style="194" customWidth="1"/>
    <col min="6912" max="7166" width="9.140625" style="194"/>
    <col min="7167" max="7167" width="12" style="194" customWidth="1"/>
    <col min="7168" max="7422" width="9.140625" style="194"/>
    <col min="7423" max="7423" width="12" style="194" customWidth="1"/>
    <col min="7424" max="7678" width="9.140625" style="194"/>
    <col min="7679" max="7679" width="12" style="194" customWidth="1"/>
    <col min="7680" max="7934" width="9.140625" style="194"/>
    <col min="7935" max="7935" width="12" style="194" customWidth="1"/>
    <col min="7936" max="8190" width="9.140625" style="194"/>
    <col min="8191" max="8191" width="12" style="194" customWidth="1"/>
    <col min="8192" max="8446" width="9.140625" style="194"/>
    <col min="8447" max="8447" width="12" style="194" customWidth="1"/>
    <col min="8448" max="8702" width="9.140625" style="194"/>
    <col min="8703" max="8703" width="12" style="194" customWidth="1"/>
    <col min="8704" max="8958" width="9.140625" style="194"/>
    <col min="8959" max="8959" width="12" style="194" customWidth="1"/>
    <col min="8960" max="9214" width="9.140625" style="194"/>
    <col min="9215" max="9215" width="12" style="194" customWidth="1"/>
    <col min="9216" max="9470" width="9.140625" style="194"/>
    <col min="9471" max="9471" width="12" style="194" customWidth="1"/>
    <col min="9472" max="9726" width="9.140625" style="194"/>
    <col min="9727" max="9727" width="12" style="194" customWidth="1"/>
    <col min="9728" max="9982" width="9.140625" style="194"/>
    <col min="9983" max="9983" width="12" style="194" customWidth="1"/>
    <col min="9984" max="10238" width="9.140625" style="194"/>
    <col min="10239" max="10239" width="12" style="194" customWidth="1"/>
    <col min="10240" max="10494" width="9.140625" style="194"/>
    <col min="10495" max="10495" width="12" style="194" customWidth="1"/>
    <col min="10496" max="10750" width="9.140625" style="194"/>
    <col min="10751" max="10751" width="12" style="194" customWidth="1"/>
    <col min="10752" max="11006" width="9.140625" style="194"/>
    <col min="11007" max="11007" width="12" style="194" customWidth="1"/>
    <col min="11008" max="11262" width="9.140625" style="194"/>
    <col min="11263" max="11263" width="12" style="194" customWidth="1"/>
    <col min="11264" max="11518" width="9.140625" style="194"/>
    <col min="11519" max="11519" width="12" style="194" customWidth="1"/>
    <col min="11520" max="11774" width="9.140625" style="194"/>
    <col min="11775" max="11775" width="12" style="194" customWidth="1"/>
    <col min="11776" max="12030" width="9.140625" style="194"/>
    <col min="12031" max="12031" width="12" style="194" customWidth="1"/>
    <col min="12032" max="12286" width="9.140625" style="194"/>
    <col min="12287" max="12287" width="12" style="194" customWidth="1"/>
    <col min="12288" max="12542" width="9.140625" style="194"/>
    <col min="12543" max="12543" width="12" style="194" customWidth="1"/>
    <col min="12544" max="12798" width="9.140625" style="194"/>
    <col min="12799" max="12799" width="12" style="194" customWidth="1"/>
    <col min="12800" max="13054" width="9.140625" style="194"/>
    <col min="13055" max="13055" width="12" style="194" customWidth="1"/>
    <col min="13056" max="13310" width="9.140625" style="194"/>
    <col min="13311" max="13311" width="12" style="194" customWidth="1"/>
    <col min="13312" max="13566" width="9.140625" style="194"/>
    <col min="13567" max="13567" width="12" style="194" customWidth="1"/>
    <col min="13568" max="13822" width="9.140625" style="194"/>
    <col min="13823" max="13823" width="12" style="194" customWidth="1"/>
    <col min="13824" max="14078" width="9.140625" style="194"/>
    <col min="14079" max="14079" width="12" style="194" customWidth="1"/>
    <col min="14080" max="14334" width="9.140625" style="194"/>
    <col min="14335" max="14335" width="12" style="194" customWidth="1"/>
    <col min="14336" max="14590" width="9.140625" style="194"/>
    <col min="14591" max="14591" width="12" style="194" customWidth="1"/>
    <col min="14592" max="14846" width="9.140625" style="194"/>
    <col min="14847" max="14847" width="12" style="194" customWidth="1"/>
    <col min="14848" max="15102" width="9.140625" style="194"/>
    <col min="15103" max="15103" width="12" style="194" customWidth="1"/>
    <col min="15104" max="15358" width="9.140625" style="194"/>
    <col min="15359" max="15359" width="12" style="194" customWidth="1"/>
    <col min="15360" max="15614" width="9.140625" style="194"/>
    <col min="15615" max="15615" width="12" style="194" customWidth="1"/>
    <col min="15616" max="15870" width="9.140625" style="194"/>
    <col min="15871" max="15871" width="12" style="194" customWidth="1"/>
    <col min="15872" max="16126" width="9.140625" style="194"/>
    <col min="16127" max="16127" width="12" style="194" customWidth="1"/>
    <col min="16128" max="16384" width="9.140625" style="194"/>
  </cols>
  <sheetData>
    <row r="1" spans="1:7">
      <c r="A1" s="232" t="s">
        <v>201</v>
      </c>
      <c r="B1" s="232"/>
      <c r="C1" s="232"/>
      <c r="D1" s="232"/>
      <c r="E1" s="232"/>
    </row>
    <row r="2" spans="1:7">
      <c r="A2" s="232"/>
      <c r="B2" s="232"/>
      <c r="C2" s="232"/>
      <c r="D2" s="232"/>
      <c r="E2" s="232"/>
    </row>
    <row r="3" spans="1:7" ht="12.75">
      <c r="A3" s="233" t="s">
        <v>178</v>
      </c>
      <c r="B3" s="233"/>
      <c r="C3" s="233"/>
      <c r="D3" s="233"/>
      <c r="E3" s="233"/>
    </row>
    <row r="4" spans="1:7" ht="15">
      <c r="A4" s="199"/>
      <c r="B4" s="200"/>
      <c r="C4" s="200"/>
      <c r="D4" s="200"/>
      <c r="E4" s="200"/>
    </row>
    <row r="5" spans="1:7" ht="15">
      <c r="A5" s="201" t="s">
        <v>179</v>
      </c>
      <c r="B5" s="234"/>
      <c r="C5" s="234"/>
      <c r="D5" s="234"/>
      <c r="E5" s="234"/>
    </row>
    <row r="6" spans="1:7" ht="15">
      <c r="A6" s="201" t="s">
        <v>180</v>
      </c>
      <c r="B6" s="234"/>
      <c r="C6" s="234"/>
      <c r="D6" s="234"/>
      <c r="E6" s="234"/>
    </row>
    <row r="7" spans="1:7">
      <c r="A7" s="202"/>
      <c r="B7" s="203"/>
      <c r="C7" s="203"/>
      <c r="D7" s="203"/>
      <c r="E7" s="203"/>
    </row>
    <row r="8" spans="1:7">
      <c r="A8" s="202"/>
      <c r="B8" s="203"/>
      <c r="C8" s="203"/>
      <c r="D8" s="203"/>
      <c r="E8" s="203"/>
    </row>
    <row r="9" spans="1:7" ht="24">
      <c r="A9" s="204" t="s">
        <v>181</v>
      </c>
      <c r="B9" s="204" t="s">
        <v>182</v>
      </c>
      <c r="C9" s="219" t="s">
        <v>193</v>
      </c>
      <c r="D9" s="204" t="s">
        <v>184</v>
      </c>
      <c r="E9" s="221" t="s">
        <v>183</v>
      </c>
      <c r="F9" s="204" t="s">
        <v>196</v>
      </c>
      <c r="G9" s="204" t="s">
        <v>197</v>
      </c>
    </row>
    <row r="10" spans="1:7" ht="24" customHeight="1">
      <c r="A10" s="205" t="str">
        <f>'AUXILIAR ADM-RT'!H23</f>
        <v>AUX. ADMINISTRATIVO 40h - CBO: 4110-05 - (RT)</v>
      </c>
      <c r="B10" s="206">
        <f>'AUXILIAR ADM-RT'!D158</f>
        <v>3448.81</v>
      </c>
      <c r="C10" s="220">
        <f>'AUXILIAR ADM-RT'!G158</f>
        <v>5</v>
      </c>
      <c r="D10" s="206">
        <f>B10*C10</f>
        <v>17244.05</v>
      </c>
      <c r="E10" s="222">
        <f>'AUXILIAR ADM-RT'!E158</f>
        <v>1</v>
      </c>
      <c r="F10" s="224">
        <f>'AUXILIAR ADM-RT'!H13</f>
        <v>20</v>
      </c>
      <c r="G10" s="206">
        <f>D10*F10</f>
        <v>344881</v>
      </c>
    </row>
    <row r="11" spans="1:7" ht="15">
      <c r="A11" s="235" t="s">
        <v>185</v>
      </c>
      <c r="B11" s="236"/>
      <c r="C11" s="217"/>
      <c r="D11" s="211"/>
      <c r="E11" s="211"/>
      <c r="G11" s="225">
        <f>ROUND(SUM(G10:G10),2)</f>
        <v>344881</v>
      </c>
    </row>
    <row r="12" spans="1:7" ht="15">
      <c r="A12" s="237" t="s">
        <v>186</v>
      </c>
      <c r="B12" s="238"/>
      <c r="C12" s="218"/>
      <c r="D12" s="223">
        <f>SUM(D10:D10)</f>
        <v>17244.05</v>
      </c>
      <c r="E12" s="216"/>
    </row>
    <row r="13" spans="1:7">
      <c r="A13" s="202"/>
      <c r="B13" s="203"/>
      <c r="C13" s="203"/>
      <c r="D13" s="226"/>
      <c r="E13" s="203"/>
    </row>
    <row r="14" spans="1:7">
      <c r="A14" s="207" t="s">
        <v>187</v>
      </c>
      <c r="B14" s="203"/>
      <c r="C14" s="203"/>
      <c r="D14" s="203"/>
      <c r="E14" s="203"/>
    </row>
    <row r="15" spans="1:7">
      <c r="A15" s="202"/>
      <c r="B15" s="203"/>
      <c r="C15" s="203"/>
      <c r="D15" s="203"/>
      <c r="E15" s="203"/>
    </row>
    <row r="16" spans="1:7">
      <c r="A16" s="239" t="s">
        <v>188</v>
      </c>
      <c r="B16" s="239"/>
      <c r="C16" s="239"/>
      <c r="D16" s="239"/>
      <c r="E16" s="239"/>
    </row>
    <row r="17" spans="1:5">
      <c r="A17" s="202"/>
      <c r="B17" s="203"/>
      <c r="C17" s="203"/>
      <c r="D17" s="203"/>
      <c r="E17" s="203"/>
    </row>
    <row r="18" spans="1:5">
      <c r="A18" s="239" t="s">
        <v>189</v>
      </c>
      <c r="B18" s="239"/>
      <c r="C18" s="239"/>
      <c r="D18" s="239"/>
      <c r="E18" s="239"/>
    </row>
    <row r="19" spans="1:5">
      <c r="A19" s="202"/>
      <c r="B19" s="203"/>
      <c r="C19" s="203"/>
      <c r="D19" s="203"/>
      <c r="E19" s="203"/>
    </row>
    <row r="20" spans="1:5" ht="24">
      <c r="A20" s="202" t="s">
        <v>190</v>
      </c>
      <c r="B20" s="203"/>
      <c r="C20" s="203"/>
      <c r="D20" s="203"/>
      <c r="E20" s="203"/>
    </row>
    <row r="21" spans="1:5">
      <c r="A21" s="202"/>
      <c r="B21" s="203"/>
      <c r="C21" s="203"/>
      <c r="D21" s="203"/>
      <c r="E21" s="203"/>
    </row>
    <row r="22" spans="1:5">
      <c r="A22" s="208"/>
      <c r="B22" s="240"/>
      <c r="C22" s="240"/>
      <c r="D22" s="240"/>
      <c r="E22" s="240"/>
    </row>
    <row r="23" spans="1:5">
      <c r="A23" s="202"/>
      <c r="B23" s="203"/>
      <c r="C23" s="203"/>
      <c r="D23" s="203"/>
      <c r="E23" s="203"/>
    </row>
    <row r="24" spans="1:5">
      <c r="A24" s="202"/>
      <c r="B24" s="240" t="s">
        <v>192</v>
      </c>
      <c r="C24" s="240"/>
      <c r="D24" s="240"/>
      <c r="E24" s="240"/>
    </row>
    <row r="25" spans="1:5">
      <c r="A25" s="202"/>
      <c r="B25" s="203"/>
      <c r="C25" s="203"/>
      <c r="D25" s="203"/>
      <c r="E25" s="203"/>
    </row>
    <row r="26" spans="1:5">
      <c r="A26" s="202"/>
      <c r="B26" s="203"/>
      <c r="C26" s="203"/>
      <c r="D26" s="203"/>
      <c r="E26" s="203"/>
    </row>
    <row r="27" spans="1:5">
      <c r="A27" s="209"/>
      <c r="B27" s="210"/>
      <c r="C27" s="210"/>
      <c r="D27" s="203"/>
      <c r="E27" s="203"/>
    </row>
    <row r="28" spans="1:5">
      <c r="A28" s="202"/>
      <c r="B28" s="203"/>
      <c r="C28" s="203"/>
      <c r="D28" s="203"/>
      <c r="E28" s="203"/>
    </row>
    <row r="29" spans="1:5">
      <c r="A29" s="231" t="s">
        <v>191</v>
      </c>
      <c r="B29" s="231"/>
      <c r="C29" s="231"/>
      <c r="D29" s="203"/>
      <c r="E29" s="203"/>
    </row>
    <row r="30" spans="1:5">
      <c r="A30" s="231"/>
      <c r="B30" s="231"/>
      <c r="C30" s="231"/>
      <c r="D30" s="203"/>
      <c r="E30" s="203"/>
    </row>
    <row r="31" spans="1:5">
      <c r="A31" s="231"/>
      <c r="B31" s="231"/>
      <c r="C31" s="231"/>
      <c r="D31" s="203"/>
      <c r="E31" s="203"/>
    </row>
    <row r="32" spans="1:5">
      <c r="A32" s="231"/>
      <c r="B32" s="231"/>
      <c r="C32" s="231"/>
      <c r="D32" s="203"/>
      <c r="E32" s="203"/>
    </row>
    <row r="33" spans="1:5">
      <c r="A33" s="231"/>
      <c r="B33" s="231"/>
      <c r="C33" s="231"/>
      <c r="D33" s="203"/>
      <c r="E33" s="203"/>
    </row>
    <row r="34" spans="1:5">
      <c r="A34" s="231"/>
      <c r="B34" s="231"/>
      <c r="C34" s="231"/>
      <c r="D34" s="203"/>
      <c r="E34" s="203"/>
    </row>
  </sheetData>
  <mergeCells count="12">
    <mergeCell ref="A29:C34"/>
    <mergeCell ref="A1:E2"/>
    <mergeCell ref="A3:E3"/>
    <mergeCell ref="B5:E5"/>
    <mergeCell ref="B6:E6"/>
    <mergeCell ref="A11:B11"/>
    <mergeCell ref="A12:B12"/>
    <mergeCell ref="A16:E16"/>
    <mergeCell ref="A18:E18"/>
    <mergeCell ref="B22:C22"/>
    <mergeCell ref="D22:E22"/>
    <mergeCell ref="B24:E24"/>
  </mergeCells>
  <printOptions horizontalCentered="1"/>
  <pageMargins left="0.51181102362204722" right="0.51181102362204722" top="0.78740157480314965" bottom="0.78740157480314965" header="0.31496062992125984" footer="0.31496062992125984"/>
  <pageSetup paperSize="9" scale="70" fitToWidth="0" fitToHeight="0" orientation="portrait" r:id="rId1"/>
  <headerFooter>
    <oddFooter>&amp;C&amp;"Calibri,Negrito"&amp;14&amp;A » Página -&amp;P  de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ML167"/>
  <sheetViews>
    <sheetView zoomScale="90" zoomScaleNormal="90" workbookViewId="0">
      <selection activeCell="B1" sqref="B1:H1"/>
    </sheetView>
  </sheetViews>
  <sheetFormatPr defaultRowHeight="15"/>
  <cols>
    <col min="1" max="1" width="7" style="1" customWidth="1"/>
    <col min="2" max="2" width="9.140625" style="1"/>
    <col min="3" max="3" width="27.140625" style="1" customWidth="1"/>
    <col min="4" max="4" width="19.140625" style="1" customWidth="1"/>
    <col min="5" max="5" width="13.7109375" style="1" customWidth="1"/>
    <col min="6" max="6" width="14.85546875" style="1" customWidth="1"/>
    <col min="7" max="7" width="17.7109375" style="1" customWidth="1"/>
    <col min="8" max="8" width="36.7109375" style="1" customWidth="1"/>
    <col min="9" max="9" width="20.5703125" style="1" bestFit="1" customWidth="1"/>
    <col min="10" max="10" width="11.42578125" style="1" bestFit="1" customWidth="1"/>
    <col min="11" max="11" width="10.7109375" style="1" bestFit="1" customWidth="1"/>
    <col min="12" max="1026" width="9.140625" style="1"/>
  </cols>
  <sheetData>
    <row r="1" spans="2:9" customFormat="1" ht="24" thickBot="1">
      <c r="B1" s="241" t="s">
        <v>200</v>
      </c>
      <c r="C1" s="241"/>
      <c r="D1" s="241"/>
      <c r="E1" s="241"/>
      <c r="F1" s="241"/>
      <c r="G1" s="241"/>
      <c r="H1" s="241"/>
    </row>
    <row r="2" spans="2:9" customFormat="1" ht="18.75">
      <c r="B2" s="242" t="s">
        <v>0</v>
      </c>
      <c r="C2" s="243"/>
      <c r="D2" s="243"/>
      <c r="E2" s="243"/>
      <c r="F2" s="243"/>
      <c r="G2" s="244"/>
      <c r="H2" s="245"/>
    </row>
    <row r="3" spans="2:9" customFormat="1" ht="15" customHeight="1">
      <c r="B3" s="15" t="s">
        <v>1</v>
      </c>
      <c r="C3" s="246"/>
      <c r="D3" s="246"/>
      <c r="E3" s="182"/>
      <c r="F3" s="16" t="s">
        <v>2</v>
      </c>
      <c r="G3" s="16"/>
      <c r="H3" s="17"/>
    </row>
    <row r="4" spans="2:9" customFormat="1" ht="15" customHeight="1">
      <c r="B4" s="15" t="s">
        <v>3</v>
      </c>
      <c r="C4" s="247">
        <f ca="1">NOW()</f>
        <v>43769.668726967589</v>
      </c>
      <c r="D4" s="247"/>
      <c r="E4" s="247"/>
      <c r="F4" s="247"/>
      <c r="G4" s="247"/>
      <c r="H4" s="248"/>
    </row>
    <row r="5" spans="2:9" customFormat="1" ht="15" customHeight="1">
      <c r="B5" s="249" t="s">
        <v>4</v>
      </c>
      <c r="C5" s="250"/>
      <c r="D5" s="250"/>
      <c r="E5" s="250"/>
      <c r="F5" s="250"/>
      <c r="G5" s="251"/>
      <c r="H5" s="252"/>
      <c r="I5" s="5"/>
    </row>
    <row r="6" spans="2:9" customFormat="1">
      <c r="B6" s="253" t="s">
        <v>5</v>
      </c>
      <c r="C6" s="254"/>
      <c r="D6" s="255"/>
      <c r="E6" s="255"/>
      <c r="F6" s="255"/>
      <c r="G6" s="256"/>
      <c r="H6" s="257"/>
      <c r="I6" s="2"/>
    </row>
    <row r="7" spans="2:9" customFormat="1" ht="15" customHeight="1">
      <c r="B7" s="253" t="s">
        <v>6</v>
      </c>
      <c r="C7" s="254"/>
      <c r="D7" s="255"/>
      <c r="E7" s="255"/>
      <c r="F7" s="255"/>
      <c r="G7" s="256"/>
      <c r="H7" s="257"/>
      <c r="I7" s="3"/>
    </row>
    <row r="8" spans="2:9" customFormat="1" ht="15" customHeight="1">
      <c r="B8" s="253" t="s">
        <v>7</v>
      </c>
      <c r="C8" s="254"/>
      <c r="D8" s="254"/>
      <c r="E8" s="180"/>
      <c r="F8" s="213">
        <v>1</v>
      </c>
      <c r="G8" s="106"/>
      <c r="H8" s="215" t="str">
        <f>IF(F8=1,"Lucro Real",IF(F8=2,"Lucro Presumido",IF(F8=3,"SIMPLES-Anexo III",IF(F8=4,"SIMPLES-Anexo IV","RT Inválido"))))</f>
        <v>Lucro Real</v>
      </c>
      <c r="I8" s="3"/>
    </row>
    <row r="9" spans="2:9" customFormat="1">
      <c r="B9" s="249" t="s">
        <v>8</v>
      </c>
      <c r="C9" s="250"/>
      <c r="D9" s="250"/>
      <c r="E9" s="250"/>
      <c r="F9" s="250"/>
      <c r="G9" s="251"/>
      <c r="H9" s="252"/>
      <c r="I9" s="3"/>
    </row>
    <row r="10" spans="2:9" customFormat="1">
      <c r="B10" s="14" t="s">
        <v>9</v>
      </c>
      <c r="C10" s="270" t="s">
        <v>10</v>
      </c>
      <c r="D10" s="270"/>
      <c r="E10" s="270"/>
      <c r="F10" s="270"/>
      <c r="G10" s="181"/>
      <c r="H10" s="18"/>
      <c r="I10" s="3"/>
    </row>
    <row r="11" spans="2:9" customFormat="1" ht="17.25">
      <c r="B11" s="14" t="s">
        <v>11</v>
      </c>
      <c r="C11" s="261" t="s">
        <v>12</v>
      </c>
      <c r="D11" s="261"/>
      <c r="E11" s="181"/>
      <c r="F11" s="271" t="s">
        <v>177</v>
      </c>
      <c r="G11" s="272"/>
      <c r="H11" s="273"/>
    </row>
    <row r="12" spans="2:9" customFormat="1" ht="30.75" customHeight="1">
      <c r="B12" s="19" t="s">
        <v>13</v>
      </c>
      <c r="C12" s="258" t="s">
        <v>72</v>
      </c>
      <c r="D12" s="259"/>
      <c r="E12" s="259"/>
      <c r="F12" s="259"/>
      <c r="G12" s="260" t="s">
        <v>195</v>
      </c>
      <c r="H12" s="260"/>
    </row>
    <row r="13" spans="2:9" customFormat="1" ht="18.75">
      <c r="B13" s="14" t="s">
        <v>14</v>
      </c>
      <c r="C13" s="261" t="s">
        <v>15</v>
      </c>
      <c r="D13" s="262"/>
      <c r="E13" s="262"/>
      <c r="F13" s="262"/>
      <c r="G13" s="263"/>
      <c r="H13" s="212">
        <v>20</v>
      </c>
    </row>
    <row r="14" spans="2:9" customFormat="1" ht="11.25" customHeight="1">
      <c r="B14" s="20" t="s">
        <v>16</v>
      </c>
      <c r="C14" s="264" t="s">
        <v>17</v>
      </c>
      <c r="D14" s="264"/>
      <c r="E14" s="264"/>
      <c r="F14" s="264"/>
      <c r="G14" s="265"/>
      <c r="H14" s="266"/>
    </row>
    <row r="15" spans="2:9" customFormat="1" ht="11.25" customHeight="1">
      <c r="B15" s="21"/>
      <c r="C15" s="267" t="s">
        <v>18</v>
      </c>
      <c r="D15" s="267"/>
      <c r="E15" s="267"/>
      <c r="F15" s="267"/>
      <c r="G15" s="268"/>
      <c r="H15" s="269"/>
    </row>
    <row r="16" spans="2:9" customFormat="1" ht="11.25" customHeight="1">
      <c r="B16" s="20" t="s">
        <v>19</v>
      </c>
      <c r="C16" s="264" t="s">
        <v>20</v>
      </c>
      <c r="D16" s="264"/>
      <c r="E16" s="264"/>
      <c r="F16" s="264"/>
      <c r="G16" s="265"/>
      <c r="H16" s="266"/>
    </row>
    <row r="17" spans="1:1026" ht="11.25" customHeight="1" thickBot="1">
      <c r="A17"/>
      <c r="B17" s="22"/>
      <c r="C17" s="284" t="s">
        <v>21</v>
      </c>
      <c r="D17" s="284"/>
      <c r="E17" s="284"/>
      <c r="F17" s="284"/>
      <c r="G17" s="285"/>
      <c r="H17" s="286"/>
      <c r="I17"/>
    </row>
    <row r="18" spans="1:1026" ht="12" customHeight="1" thickBot="1">
      <c r="A18"/>
      <c r="B18" s="241"/>
      <c r="C18" s="241"/>
      <c r="D18" s="241"/>
      <c r="E18" s="241"/>
      <c r="F18" s="241"/>
      <c r="G18" s="241"/>
      <c r="H18" s="241"/>
      <c r="I18"/>
    </row>
    <row r="19" spans="1:1026" ht="23.25" customHeight="1">
      <c r="A19"/>
      <c r="B19" s="287" t="s">
        <v>132</v>
      </c>
      <c r="C19" s="288"/>
      <c r="D19" s="288"/>
      <c r="E19" s="288"/>
      <c r="F19" s="288"/>
      <c r="G19" s="288"/>
      <c r="H19" s="289"/>
      <c r="I19"/>
    </row>
    <row r="20" spans="1:1026">
      <c r="A20"/>
      <c r="B20" s="290" t="s">
        <v>22</v>
      </c>
      <c r="C20" s="291"/>
      <c r="D20" s="291"/>
      <c r="E20" s="291"/>
      <c r="F20" s="291"/>
      <c r="G20" s="292"/>
      <c r="H20" s="293"/>
      <c r="I20"/>
    </row>
    <row r="21" spans="1:1026">
      <c r="A21"/>
      <c r="B21" s="294" t="s">
        <v>23</v>
      </c>
      <c r="C21" s="295"/>
      <c r="D21" s="295"/>
      <c r="E21" s="295"/>
      <c r="F21" s="295"/>
      <c r="G21" s="296"/>
      <c r="H21" s="297"/>
      <c r="I21"/>
    </row>
    <row r="22" spans="1:1026" ht="18" customHeight="1">
      <c r="A22"/>
      <c r="B22" s="298" t="s">
        <v>24</v>
      </c>
      <c r="C22" s="275"/>
      <c r="D22" s="275"/>
      <c r="E22" s="275"/>
      <c r="F22" s="275"/>
      <c r="G22" s="275"/>
      <c r="H22" s="299"/>
      <c r="I22"/>
    </row>
    <row r="23" spans="1:1026" ht="30.75" customHeight="1">
      <c r="A23"/>
      <c r="B23" s="19">
        <v>1</v>
      </c>
      <c r="C23" s="274" t="s">
        <v>25</v>
      </c>
      <c r="D23" s="275"/>
      <c r="E23" s="275"/>
      <c r="F23" s="275"/>
      <c r="G23" s="263"/>
      <c r="H23" s="192" t="s">
        <v>198</v>
      </c>
      <c r="I23"/>
    </row>
    <row r="24" spans="1:1026" ht="16.5" customHeight="1" thickBot="1">
      <c r="A24"/>
      <c r="B24" s="19">
        <v>2</v>
      </c>
      <c r="C24" s="276" t="s">
        <v>151</v>
      </c>
      <c r="D24" s="277"/>
      <c r="E24" s="277"/>
      <c r="F24" s="277"/>
      <c r="G24" s="278"/>
      <c r="H24" s="78" t="s">
        <v>194</v>
      </c>
      <c r="I24"/>
      <c r="K24" s="158"/>
    </row>
    <row r="25" spans="1:1026" ht="16.5" customHeight="1" thickBot="1">
      <c r="A25"/>
      <c r="B25" s="19">
        <v>3</v>
      </c>
      <c r="C25" s="259" t="s">
        <v>167</v>
      </c>
      <c r="D25" s="279"/>
      <c r="E25" s="230">
        <v>1416.63</v>
      </c>
      <c r="F25" s="227">
        <f>ROUND(30/6*40,2)</f>
        <v>200</v>
      </c>
      <c r="G25" s="228" t="s">
        <v>168</v>
      </c>
      <c r="H25" s="229">
        <f>ROUND(E25/220*ROUND(F25,2),2)</f>
        <v>1287.8499999999999</v>
      </c>
      <c r="I25"/>
      <c r="J25" s="158"/>
      <c r="K25" s="158"/>
    </row>
    <row r="26" spans="1:1026" ht="31.5" customHeight="1">
      <c r="A26"/>
      <c r="B26" s="19">
        <v>4</v>
      </c>
      <c r="C26" s="300" t="s">
        <v>26</v>
      </c>
      <c r="D26" s="301"/>
      <c r="E26" s="301"/>
      <c r="F26" s="302" t="s">
        <v>199</v>
      </c>
      <c r="G26" s="303"/>
      <c r="H26" s="304"/>
      <c r="I26"/>
    </row>
    <row r="27" spans="1:1026" ht="16.5" customHeight="1">
      <c r="A27"/>
      <c r="B27" s="19">
        <v>5</v>
      </c>
      <c r="C27" s="274" t="s">
        <v>27</v>
      </c>
      <c r="D27" s="275"/>
      <c r="E27" s="275"/>
      <c r="F27" s="275"/>
      <c r="G27" s="280"/>
      <c r="H27" s="193">
        <v>43466</v>
      </c>
      <c r="I27"/>
    </row>
    <row r="28" spans="1:1026" ht="16.5" customHeight="1" thickBot="1">
      <c r="A28"/>
      <c r="B28" s="110" t="s">
        <v>28</v>
      </c>
      <c r="C28" s="281" t="s">
        <v>29</v>
      </c>
      <c r="D28" s="281"/>
      <c r="E28" s="281"/>
      <c r="F28" s="281"/>
      <c r="G28" s="282"/>
      <c r="H28" s="283"/>
      <c r="I28"/>
    </row>
    <row r="29" spans="1:1026" ht="18.75" customHeight="1" thickBot="1">
      <c r="A29"/>
      <c r="B29" s="6"/>
      <c r="C29" s="7"/>
      <c r="D29" s="7"/>
      <c r="E29" s="7"/>
      <c r="F29" s="7"/>
      <c r="G29" s="7"/>
      <c r="H29" s="7"/>
      <c r="I29"/>
    </row>
    <row r="30" spans="1:1026" ht="15.75">
      <c r="A30"/>
      <c r="B30" s="305" t="s">
        <v>30</v>
      </c>
      <c r="C30" s="306"/>
      <c r="D30" s="306" t="s">
        <v>31</v>
      </c>
      <c r="E30" s="306"/>
      <c r="F30" s="306"/>
      <c r="G30" s="307"/>
      <c r="H30" s="308"/>
      <c r="I30"/>
    </row>
    <row r="31" spans="1:1026">
      <c r="A31"/>
      <c r="B31" s="183">
        <v>1</v>
      </c>
      <c r="C31" s="295" t="s">
        <v>32</v>
      </c>
      <c r="D31" s="295"/>
      <c r="E31" s="295"/>
      <c r="F31" s="295"/>
      <c r="G31" s="184"/>
      <c r="H31" s="185" t="s">
        <v>33</v>
      </c>
      <c r="I31"/>
    </row>
    <row r="32" spans="1:1026" s="25" customFormat="1" ht="15" customHeight="1">
      <c r="A32" s="24"/>
      <c r="B32" s="26" t="s">
        <v>9</v>
      </c>
      <c r="C32" s="309" t="s">
        <v>34</v>
      </c>
      <c r="D32" s="310"/>
      <c r="E32" s="310"/>
      <c r="F32" s="310"/>
      <c r="G32" s="311"/>
      <c r="H32" s="27">
        <f>H25</f>
        <v>1287.8499999999999</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3.5" customHeight="1">
      <c r="A33" s="24"/>
      <c r="B33" s="312" t="s">
        <v>11</v>
      </c>
      <c r="C33" s="313" t="s">
        <v>35</v>
      </c>
      <c r="D33" s="309" t="s">
        <v>37</v>
      </c>
      <c r="E33" s="311"/>
      <c r="F33" s="315">
        <f>H32</f>
        <v>1287.8499999999999</v>
      </c>
      <c r="G33" s="316"/>
      <c r="H33" s="317">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3.5" customHeight="1">
      <c r="A34" s="24"/>
      <c r="B34" s="312"/>
      <c r="C34" s="314"/>
      <c r="D34" s="318" t="s">
        <v>38</v>
      </c>
      <c r="E34" s="319"/>
      <c r="F34" s="320">
        <v>0</v>
      </c>
      <c r="G34" s="321"/>
      <c r="H34" s="317"/>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3.5" customHeight="1">
      <c r="A35" s="24"/>
      <c r="B35" s="156" t="s">
        <v>13</v>
      </c>
      <c r="C35" s="309" t="s">
        <v>36</v>
      </c>
      <c r="D35" s="322"/>
      <c r="E35" s="157"/>
      <c r="F35" s="197"/>
      <c r="G35" s="198"/>
      <c r="H35" s="27">
        <f>G35*H32</f>
        <v>0</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13.5" customHeight="1">
      <c r="A36" s="24"/>
      <c r="B36" s="26" t="s">
        <v>14</v>
      </c>
      <c r="C36" s="323" t="s">
        <v>39</v>
      </c>
      <c r="D36" s="324"/>
      <c r="E36" s="324"/>
      <c r="F36" s="310"/>
      <c r="G36" s="311"/>
      <c r="H36" s="27">
        <v>0</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13.5" customHeight="1">
      <c r="A37" s="24"/>
      <c r="B37" s="26" t="s">
        <v>40</v>
      </c>
      <c r="C37" s="325" t="s">
        <v>152</v>
      </c>
      <c r="D37" s="326"/>
      <c r="E37" s="326"/>
      <c r="F37" s="326"/>
      <c r="G37" s="326"/>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13.5" customHeight="1">
      <c r="A38" s="24"/>
      <c r="B38" s="26" t="s">
        <v>42</v>
      </c>
      <c r="C38" s="309" t="s">
        <v>153</v>
      </c>
      <c r="D38" s="310"/>
      <c r="E38" s="310"/>
      <c r="F38" s="310"/>
      <c r="G38" s="311"/>
      <c r="H38" s="30">
        <v>0</v>
      </c>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13.5" customHeight="1">
      <c r="A39" s="24"/>
      <c r="B39" s="26" t="s">
        <v>40</v>
      </c>
      <c r="C39" s="309" t="s">
        <v>41</v>
      </c>
      <c r="D39" s="310"/>
      <c r="E39" s="310"/>
      <c r="F39" s="310"/>
      <c r="G39" s="311"/>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13.5" customHeight="1">
      <c r="A40" s="24"/>
      <c r="B40" s="26" t="s">
        <v>42</v>
      </c>
      <c r="C40" s="309" t="s">
        <v>43</v>
      </c>
      <c r="D40" s="310"/>
      <c r="E40" s="310"/>
      <c r="F40" s="310"/>
      <c r="G40" s="311"/>
      <c r="H40" s="30">
        <v>0</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13.5" customHeight="1">
      <c r="A41" s="24"/>
      <c r="B41" s="26" t="s">
        <v>44</v>
      </c>
      <c r="C41" s="309" t="s">
        <v>45</v>
      </c>
      <c r="D41" s="310"/>
      <c r="E41" s="310"/>
      <c r="F41" s="310"/>
      <c r="G41" s="311"/>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37" customFormat="1" ht="23.25" customHeight="1" thickBot="1">
      <c r="A42" s="36"/>
      <c r="B42" s="339" t="s">
        <v>99</v>
      </c>
      <c r="C42" s="340"/>
      <c r="D42" s="340"/>
      <c r="E42" s="340"/>
      <c r="F42" s="340"/>
      <c r="G42" s="341"/>
      <c r="H42" s="46">
        <f>SUM(H32:H41)</f>
        <v>1287.8499999999999</v>
      </c>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c r="EW42" s="36"/>
      <c r="EX42" s="36"/>
      <c r="EY42" s="36"/>
      <c r="EZ42" s="36"/>
      <c r="FA42" s="36"/>
      <c r="FB42" s="36"/>
      <c r="FC42" s="36"/>
      <c r="FD42" s="36"/>
      <c r="FE42" s="36"/>
      <c r="FF42" s="36"/>
      <c r="FG42" s="36"/>
      <c r="FH42" s="36"/>
      <c r="FI42" s="36"/>
      <c r="FJ42" s="36"/>
      <c r="FK42" s="36"/>
      <c r="FL42" s="36"/>
      <c r="FM42" s="36"/>
      <c r="FN42" s="36"/>
      <c r="FO42" s="36"/>
      <c r="FP42" s="36"/>
      <c r="FQ42" s="36"/>
      <c r="FR42" s="36"/>
      <c r="FS42" s="36"/>
      <c r="FT42" s="36"/>
      <c r="FU42" s="36"/>
      <c r="FV42" s="36"/>
      <c r="FW42" s="36"/>
      <c r="FX42" s="36"/>
      <c r="FY42" s="36"/>
      <c r="FZ42" s="36"/>
      <c r="GA42" s="36"/>
      <c r="GB42" s="36"/>
      <c r="GC42" s="36"/>
      <c r="GD42" s="36"/>
      <c r="GE42" s="36"/>
      <c r="GF42" s="36"/>
      <c r="GG42" s="36"/>
      <c r="GH42" s="36"/>
      <c r="GI42" s="36"/>
      <c r="GJ42" s="36"/>
      <c r="GK42" s="36"/>
      <c r="GL42" s="36"/>
      <c r="GM42" s="36"/>
      <c r="GN42" s="36"/>
      <c r="GO42" s="36"/>
      <c r="GP42" s="36"/>
      <c r="GQ42" s="36"/>
      <c r="GR42" s="36"/>
      <c r="GS42" s="36"/>
      <c r="GT42" s="36"/>
      <c r="GU42" s="36"/>
      <c r="GV42" s="36"/>
      <c r="GW42" s="36"/>
      <c r="GX42" s="36"/>
      <c r="GY42" s="36"/>
      <c r="GZ42" s="36"/>
      <c r="HA42" s="36"/>
      <c r="HB42" s="36"/>
      <c r="HC42" s="36"/>
      <c r="HD42" s="36"/>
      <c r="HE42" s="36"/>
      <c r="HF42" s="36"/>
      <c r="HG42" s="36"/>
      <c r="HH42" s="36"/>
      <c r="HI42" s="36"/>
      <c r="HJ42" s="36"/>
      <c r="HK42" s="36"/>
      <c r="HL42" s="36"/>
      <c r="HM42" s="36"/>
      <c r="HN42" s="36"/>
      <c r="HO42" s="36"/>
      <c r="HP42" s="36"/>
      <c r="HQ42" s="36"/>
      <c r="HR42" s="36"/>
      <c r="HS42" s="36"/>
      <c r="HT42" s="36"/>
      <c r="HU42" s="36"/>
      <c r="HV42" s="36"/>
      <c r="HW42" s="36"/>
      <c r="HX42" s="36"/>
      <c r="HY42" s="36"/>
      <c r="HZ42" s="36"/>
      <c r="IA42" s="36"/>
      <c r="IB42" s="36"/>
      <c r="IC42" s="36"/>
      <c r="ID42" s="36"/>
      <c r="IE42" s="36"/>
      <c r="IF42" s="36"/>
      <c r="IG42" s="36"/>
      <c r="IH42" s="36"/>
      <c r="II42" s="36"/>
      <c r="IJ42" s="36"/>
      <c r="IK42" s="36"/>
      <c r="IL42" s="36"/>
      <c r="IM42" s="36"/>
      <c r="IN42" s="36"/>
      <c r="IO42" s="36"/>
      <c r="IP42" s="36"/>
      <c r="IQ42" s="36"/>
      <c r="IR42" s="36"/>
      <c r="IS42" s="36"/>
      <c r="IT42" s="36"/>
      <c r="IU42" s="36"/>
      <c r="IV42" s="36"/>
      <c r="IW42" s="36"/>
      <c r="IX42" s="36"/>
      <c r="IY42" s="36"/>
      <c r="IZ42" s="36"/>
      <c r="JA42" s="36"/>
      <c r="JB42" s="36"/>
      <c r="JC42" s="36"/>
      <c r="JD42" s="36"/>
      <c r="JE42" s="36"/>
      <c r="JF42" s="36"/>
      <c r="JG42" s="36"/>
      <c r="JH42" s="36"/>
      <c r="JI42" s="36"/>
      <c r="JJ42" s="36"/>
      <c r="JK42" s="36"/>
      <c r="JL42" s="36"/>
      <c r="JM42" s="36"/>
      <c r="JN42" s="36"/>
      <c r="JO42" s="36"/>
      <c r="JP42" s="36"/>
      <c r="JQ42" s="36"/>
      <c r="JR42" s="36"/>
      <c r="JS42" s="36"/>
      <c r="JT42" s="36"/>
      <c r="JU42" s="36"/>
      <c r="JV42" s="36"/>
      <c r="JW42" s="36"/>
      <c r="JX42" s="36"/>
      <c r="JY42" s="36"/>
      <c r="JZ42" s="36"/>
      <c r="KA42" s="36"/>
      <c r="KB42" s="36"/>
      <c r="KC42" s="36"/>
      <c r="KD42" s="36"/>
      <c r="KE42" s="36"/>
      <c r="KF42" s="36"/>
      <c r="KG42" s="36"/>
      <c r="KH42" s="36"/>
      <c r="KI42" s="36"/>
      <c r="KJ42" s="36"/>
      <c r="KK42" s="36"/>
      <c r="KL42" s="36"/>
      <c r="KM42" s="36"/>
      <c r="KN42" s="36"/>
      <c r="KO42" s="36"/>
      <c r="KP42" s="36"/>
      <c r="KQ42" s="36"/>
      <c r="KR42" s="36"/>
      <c r="KS42" s="36"/>
      <c r="KT42" s="36"/>
      <c r="KU42" s="36"/>
      <c r="KV42" s="36"/>
      <c r="KW42" s="36"/>
      <c r="KX42" s="36"/>
      <c r="KY42" s="36"/>
      <c r="KZ42" s="36"/>
      <c r="LA42" s="36"/>
      <c r="LB42" s="36"/>
      <c r="LC42" s="36"/>
      <c r="LD42" s="36"/>
      <c r="LE42" s="36"/>
      <c r="LF42" s="36"/>
      <c r="LG42" s="36"/>
      <c r="LH42" s="36"/>
      <c r="LI42" s="36"/>
      <c r="LJ42" s="36"/>
      <c r="LK42" s="36"/>
      <c r="LL42" s="36"/>
      <c r="LM42" s="36"/>
      <c r="LN42" s="36"/>
      <c r="LO42" s="36"/>
      <c r="LP42" s="36"/>
      <c r="LQ42" s="36"/>
      <c r="LR42" s="36"/>
      <c r="LS42" s="36"/>
      <c r="LT42" s="36"/>
      <c r="LU42" s="36"/>
      <c r="LV42" s="36"/>
      <c r="LW42" s="36"/>
      <c r="LX42" s="36"/>
      <c r="LY42" s="36"/>
      <c r="LZ42" s="36"/>
      <c r="MA42" s="36"/>
      <c r="MB42" s="36"/>
      <c r="MC42" s="36"/>
      <c r="MD42" s="36"/>
      <c r="ME42" s="36"/>
      <c r="MF42" s="36"/>
      <c r="MG42" s="36"/>
      <c r="MH42" s="36"/>
      <c r="MI42" s="36"/>
      <c r="MJ42" s="36"/>
      <c r="MK42" s="36"/>
      <c r="ML42" s="36"/>
      <c r="MM42" s="36"/>
      <c r="MN42" s="36"/>
      <c r="MO42" s="36"/>
      <c r="MP42" s="36"/>
      <c r="MQ42" s="36"/>
      <c r="MR42" s="36"/>
      <c r="MS42" s="36"/>
      <c r="MT42" s="36"/>
      <c r="MU42" s="36"/>
      <c r="MV42" s="36"/>
      <c r="MW42" s="36"/>
      <c r="MX42" s="36"/>
      <c r="MY42" s="36"/>
      <c r="MZ42" s="36"/>
      <c r="NA42" s="36"/>
      <c r="NB42" s="36"/>
      <c r="NC42" s="36"/>
      <c r="ND42" s="36"/>
      <c r="NE42" s="36"/>
      <c r="NF42" s="36"/>
      <c r="NG42" s="36"/>
      <c r="NH42" s="36"/>
      <c r="NI42" s="36"/>
      <c r="NJ42" s="36"/>
      <c r="NK42" s="36"/>
      <c r="NL42" s="36"/>
      <c r="NM42" s="36"/>
      <c r="NN42" s="36"/>
      <c r="NO42" s="36"/>
      <c r="NP42" s="36"/>
      <c r="NQ42" s="36"/>
      <c r="NR42" s="36"/>
      <c r="NS42" s="36"/>
      <c r="NT42" s="36"/>
      <c r="NU42" s="36"/>
      <c r="NV42" s="36"/>
      <c r="NW42" s="36"/>
      <c r="NX42" s="36"/>
      <c r="NY42" s="36"/>
      <c r="NZ42" s="36"/>
      <c r="OA42" s="36"/>
      <c r="OB42" s="36"/>
      <c r="OC42" s="36"/>
      <c r="OD42" s="36"/>
      <c r="OE42" s="36"/>
      <c r="OF42" s="36"/>
      <c r="OG42" s="36"/>
      <c r="OH42" s="36"/>
      <c r="OI42" s="36"/>
      <c r="OJ42" s="36"/>
      <c r="OK42" s="36"/>
      <c r="OL42" s="36"/>
      <c r="OM42" s="36"/>
      <c r="ON42" s="36"/>
      <c r="OO42" s="36"/>
      <c r="OP42" s="36"/>
      <c r="OQ42" s="36"/>
      <c r="OR42" s="36"/>
      <c r="OS42" s="36"/>
      <c r="OT42" s="36"/>
      <c r="OU42" s="36"/>
      <c r="OV42" s="36"/>
      <c r="OW42" s="36"/>
      <c r="OX42" s="36"/>
      <c r="OY42" s="36"/>
      <c r="OZ42" s="36"/>
      <c r="PA42" s="36"/>
      <c r="PB42" s="36"/>
      <c r="PC42" s="36"/>
      <c r="PD42" s="36"/>
      <c r="PE42" s="36"/>
      <c r="PF42" s="36"/>
      <c r="PG42" s="36"/>
      <c r="PH42" s="36"/>
      <c r="PI42" s="36"/>
      <c r="PJ42" s="36"/>
      <c r="PK42" s="36"/>
      <c r="PL42" s="36"/>
      <c r="PM42" s="36"/>
      <c r="PN42" s="36"/>
      <c r="PO42" s="36"/>
      <c r="PP42" s="36"/>
      <c r="PQ42" s="36"/>
      <c r="PR42" s="36"/>
      <c r="PS42" s="36"/>
      <c r="PT42" s="36"/>
      <c r="PU42" s="36"/>
      <c r="PV42" s="36"/>
      <c r="PW42" s="36"/>
      <c r="PX42" s="36"/>
      <c r="PY42" s="36"/>
      <c r="PZ42" s="36"/>
      <c r="QA42" s="36"/>
      <c r="QB42" s="36"/>
      <c r="QC42" s="36"/>
      <c r="QD42" s="36"/>
      <c r="QE42" s="36"/>
      <c r="QF42" s="36"/>
      <c r="QG42" s="36"/>
      <c r="QH42" s="36"/>
      <c r="QI42" s="36"/>
      <c r="QJ42" s="36"/>
      <c r="QK42" s="36"/>
      <c r="QL42" s="36"/>
      <c r="QM42" s="36"/>
      <c r="QN42" s="36"/>
      <c r="QO42" s="36"/>
      <c r="QP42" s="36"/>
      <c r="QQ42" s="36"/>
      <c r="QR42" s="36"/>
      <c r="QS42" s="36"/>
      <c r="QT42" s="36"/>
      <c r="QU42" s="36"/>
      <c r="QV42" s="36"/>
      <c r="QW42" s="36"/>
      <c r="QX42" s="36"/>
      <c r="QY42" s="36"/>
      <c r="QZ42" s="36"/>
      <c r="RA42" s="36"/>
      <c r="RB42" s="36"/>
      <c r="RC42" s="36"/>
      <c r="RD42" s="36"/>
      <c r="RE42" s="36"/>
      <c r="RF42" s="36"/>
      <c r="RG42" s="36"/>
      <c r="RH42" s="36"/>
      <c r="RI42" s="36"/>
      <c r="RJ42" s="36"/>
      <c r="RK42" s="36"/>
      <c r="RL42" s="36"/>
      <c r="RM42" s="36"/>
      <c r="RN42" s="36"/>
      <c r="RO42" s="36"/>
      <c r="RP42" s="36"/>
      <c r="RQ42" s="36"/>
      <c r="RR42" s="36"/>
      <c r="RS42" s="36"/>
      <c r="RT42" s="36"/>
      <c r="RU42" s="36"/>
      <c r="RV42" s="36"/>
      <c r="RW42" s="36"/>
      <c r="RX42" s="36"/>
      <c r="RY42" s="36"/>
      <c r="RZ42" s="36"/>
      <c r="SA42" s="36"/>
      <c r="SB42" s="36"/>
      <c r="SC42" s="36"/>
      <c r="SD42" s="36"/>
      <c r="SE42" s="36"/>
      <c r="SF42" s="36"/>
      <c r="SG42" s="36"/>
      <c r="SH42" s="36"/>
      <c r="SI42" s="36"/>
      <c r="SJ42" s="36"/>
      <c r="SK42" s="36"/>
      <c r="SL42" s="36"/>
      <c r="SM42" s="36"/>
      <c r="SN42" s="36"/>
      <c r="SO42" s="36"/>
      <c r="SP42" s="36"/>
      <c r="SQ42" s="36"/>
      <c r="SR42" s="36"/>
      <c r="SS42" s="36"/>
      <c r="ST42" s="36"/>
      <c r="SU42" s="36"/>
      <c r="SV42" s="36"/>
      <c r="SW42" s="36"/>
      <c r="SX42" s="36"/>
      <c r="SY42" s="36"/>
      <c r="SZ42" s="36"/>
      <c r="TA42" s="36"/>
      <c r="TB42" s="36"/>
      <c r="TC42" s="36"/>
      <c r="TD42" s="36"/>
      <c r="TE42" s="36"/>
      <c r="TF42" s="36"/>
      <c r="TG42" s="36"/>
      <c r="TH42" s="36"/>
      <c r="TI42" s="36"/>
      <c r="TJ42" s="36"/>
      <c r="TK42" s="36"/>
      <c r="TL42" s="36"/>
      <c r="TM42" s="36"/>
      <c r="TN42" s="36"/>
      <c r="TO42" s="36"/>
      <c r="TP42" s="36"/>
      <c r="TQ42" s="36"/>
      <c r="TR42" s="36"/>
      <c r="TS42" s="36"/>
      <c r="TT42" s="36"/>
      <c r="TU42" s="36"/>
      <c r="TV42" s="36"/>
      <c r="TW42" s="36"/>
      <c r="TX42" s="36"/>
      <c r="TY42" s="36"/>
      <c r="TZ42" s="36"/>
      <c r="UA42" s="36"/>
      <c r="UB42" s="36"/>
      <c r="UC42" s="36"/>
      <c r="UD42" s="36"/>
      <c r="UE42" s="36"/>
      <c r="UF42" s="36"/>
      <c r="UG42" s="36"/>
      <c r="UH42" s="36"/>
      <c r="UI42" s="36"/>
      <c r="UJ42" s="36"/>
      <c r="UK42" s="36"/>
      <c r="UL42" s="36"/>
      <c r="UM42" s="36"/>
      <c r="UN42" s="36"/>
      <c r="UO42" s="36"/>
      <c r="UP42" s="36"/>
      <c r="UQ42" s="36"/>
      <c r="UR42" s="36"/>
      <c r="US42" s="36"/>
      <c r="UT42" s="36"/>
      <c r="UU42" s="36"/>
      <c r="UV42" s="36"/>
      <c r="UW42" s="36"/>
      <c r="UX42" s="36"/>
      <c r="UY42" s="36"/>
      <c r="UZ42" s="36"/>
      <c r="VA42" s="36"/>
      <c r="VB42" s="36"/>
      <c r="VC42" s="36"/>
      <c r="VD42" s="36"/>
      <c r="VE42" s="36"/>
      <c r="VF42" s="36"/>
      <c r="VG42" s="36"/>
      <c r="VH42" s="36"/>
      <c r="VI42" s="36"/>
      <c r="VJ42" s="36"/>
      <c r="VK42" s="36"/>
      <c r="VL42" s="36"/>
      <c r="VM42" s="36"/>
      <c r="VN42" s="36"/>
      <c r="VO42" s="36"/>
      <c r="VP42" s="36"/>
      <c r="VQ42" s="36"/>
      <c r="VR42" s="36"/>
      <c r="VS42" s="36"/>
      <c r="VT42" s="36"/>
      <c r="VU42" s="36"/>
      <c r="VV42" s="36"/>
      <c r="VW42" s="36"/>
      <c r="VX42" s="36"/>
      <c r="VY42" s="36"/>
      <c r="VZ42" s="36"/>
      <c r="WA42" s="36"/>
      <c r="WB42" s="36"/>
      <c r="WC42" s="36"/>
      <c r="WD42" s="36"/>
      <c r="WE42" s="36"/>
      <c r="WF42" s="36"/>
      <c r="WG42" s="36"/>
      <c r="WH42" s="36"/>
      <c r="WI42" s="36"/>
      <c r="WJ42" s="36"/>
      <c r="WK42" s="36"/>
      <c r="WL42" s="36"/>
      <c r="WM42" s="36"/>
      <c r="WN42" s="36"/>
      <c r="WO42" s="36"/>
      <c r="WP42" s="36"/>
      <c r="WQ42" s="36"/>
      <c r="WR42" s="36"/>
      <c r="WS42" s="36"/>
      <c r="WT42" s="36"/>
      <c r="WU42" s="36"/>
      <c r="WV42" s="36"/>
      <c r="WW42" s="36"/>
      <c r="WX42" s="36"/>
      <c r="WY42" s="36"/>
      <c r="WZ42" s="36"/>
      <c r="XA42" s="36"/>
      <c r="XB42" s="36"/>
      <c r="XC42" s="36"/>
      <c r="XD42" s="36"/>
      <c r="XE42" s="36"/>
      <c r="XF42" s="36"/>
      <c r="XG42" s="36"/>
      <c r="XH42" s="36"/>
      <c r="XI42" s="36"/>
      <c r="XJ42" s="36"/>
      <c r="XK42" s="36"/>
      <c r="XL42" s="36"/>
      <c r="XM42" s="36"/>
      <c r="XN42" s="36"/>
      <c r="XO42" s="36"/>
      <c r="XP42" s="36"/>
      <c r="XQ42" s="36"/>
      <c r="XR42" s="36"/>
      <c r="XS42" s="36"/>
      <c r="XT42" s="36"/>
      <c r="XU42" s="36"/>
      <c r="XV42" s="36"/>
      <c r="XW42" s="36"/>
      <c r="XX42" s="36"/>
      <c r="XY42" s="36"/>
      <c r="XZ42" s="36"/>
      <c r="YA42" s="36"/>
      <c r="YB42" s="36"/>
      <c r="YC42" s="36"/>
      <c r="YD42" s="36"/>
      <c r="YE42" s="36"/>
      <c r="YF42" s="36"/>
      <c r="YG42" s="36"/>
      <c r="YH42" s="36"/>
      <c r="YI42" s="36"/>
      <c r="YJ42" s="36"/>
      <c r="YK42" s="36"/>
      <c r="YL42" s="36"/>
      <c r="YM42" s="36"/>
      <c r="YN42" s="36"/>
      <c r="YO42" s="36"/>
      <c r="YP42" s="36"/>
      <c r="YQ42" s="36"/>
      <c r="YR42" s="36"/>
      <c r="YS42" s="36"/>
      <c r="YT42" s="36"/>
      <c r="YU42" s="36"/>
      <c r="YV42" s="36"/>
      <c r="YW42" s="36"/>
      <c r="YX42" s="36"/>
      <c r="YY42" s="36"/>
      <c r="YZ42" s="36"/>
      <c r="ZA42" s="36"/>
      <c r="ZB42" s="36"/>
      <c r="ZC42" s="36"/>
      <c r="ZD42" s="36"/>
      <c r="ZE42" s="36"/>
      <c r="ZF42" s="36"/>
      <c r="ZG42" s="36"/>
      <c r="ZH42" s="36"/>
      <c r="ZI42" s="36"/>
      <c r="ZJ42" s="36"/>
      <c r="ZK42" s="36"/>
      <c r="ZL42" s="36"/>
      <c r="ZM42" s="36"/>
      <c r="ZN42" s="36"/>
      <c r="ZO42" s="36"/>
      <c r="ZP42" s="36"/>
      <c r="ZQ42" s="36"/>
      <c r="ZR42" s="36"/>
      <c r="ZS42" s="36"/>
      <c r="ZT42" s="36"/>
      <c r="ZU42" s="36"/>
      <c r="ZV42" s="36"/>
      <c r="ZW42" s="36"/>
      <c r="ZX42" s="36"/>
      <c r="ZY42" s="36"/>
      <c r="ZZ42" s="36"/>
      <c r="AAA42" s="36"/>
      <c r="AAB42" s="36"/>
      <c r="AAC42" s="36"/>
      <c r="AAD42" s="36"/>
      <c r="AAE42" s="36"/>
      <c r="AAF42" s="36"/>
      <c r="AAG42" s="36"/>
      <c r="AAH42" s="36"/>
      <c r="AAI42" s="36"/>
      <c r="AAJ42" s="36"/>
      <c r="AAK42" s="36"/>
      <c r="AAL42" s="36"/>
      <c r="AAM42" s="36"/>
      <c r="AAN42" s="36"/>
      <c r="AAO42" s="36"/>
      <c r="AAP42" s="36"/>
      <c r="AAQ42" s="36"/>
      <c r="AAR42" s="36"/>
      <c r="AAS42" s="36"/>
      <c r="AAT42" s="36"/>
      <c r="AAU42" s="36"/>
      <c r="AAV42" s="36"/>
      <c r="AAW42" s="36"/>
      <c r="AAX42" s="36"/>
      <c r="AAY42" s="36"/>
      <c r="AAZ42" s="36"/>
      <c r="ABA42" s="36"/>
      <c r="ABB42" s="36"/>
      <c r="ABC42" s="36"/>
      <c r="ABD42" s="36"/>
      <c r="ABE42" s="36"/>
      <c r="ABF42" s="36"/>
      <c r="ABG42" s="36"/>
      <c r="ABH42" s="36"/>
      <c r="ABI42" s="36"/>
      <c r="ABJ42" s="36"/>
      <c r="ABK42" s="36"/>
      <c r="ABL42" s="36"/>
      <c r="ABM42" s="36"/>
      <c r="ABN42" s="36"/>
      <c r="ABO42" s="36"/>
      <c r="ABP42" s="36"/>
      <c r="ABQ42" s="36"/>
      <c r="ABR42" s="36"/>
      <c r="ABS42" s="36"/>
      <c r="ABT42" s="36"/>
      <c r="ABU42" s="36"/>
      <c r="ABV42" s="36"/>
      <c r="ABW42" s="36"/>
      <c r="ABX42" s="36"/>
      <c r="ABY42" s="36"/>
      <c r="ABZ42" s="36"/>
      <c r="ACA42" s="36"/>
      <c r="ACB42" s="36"/>
      <c r="ACC42" s="36"/>
      <c r="ACD42" s="36"/>
      <c r="ACE42" s="36"/>
      <c r="ACF42" s="36"/>
      <c r="ACG42" s="36"/>
      <c r="ACH42" s="36"/>
      <c r="ACI42" s="36"/>
      <c r="ACJ42" s="36"/>
      <c r="ACK42" s="36"/>
      <c r="ACL42" s="36"/>
      <c r="ACM42" s="36"/>
      <c r="ACN42" s="36"/>
      <c r="ACO42" s="36"/>
      <c r="ACP42" s="36"/>
      <c r="ACQ42" s="36"/>
      <c r="ACR42" s="36"/>
      <c r="ACS42" s="36"/>
      <c r="ACT42" s="36"/>
      <c r="ACU42" s="36"/>
      <c r="ACV42" s="36"/>
      <c r="ACW42" s="36"/>
      <c r="ACX42" s="36"/>
      <c r="ACY42" s="36"/>
      <c r="ACZ42" s="36"/>
      <c r="ADA42" s="36"/>
      <c r="ADB42" s="36"/>
      <c r="ADC42" s="36"/>
      <c r="ADD42" s="36"/>
      <c r="ADE42" s="36"/>
      <c r="ADF42" s="36"/>
      <c r="ADG42" s="36"/>
      <c r="ADH42" s="36"/>
      <c r="ADI42" s="36"/>
      <c r="ADJ42" s="36"/>
      <c r="ADK42" s="36"/>
      <c r="ADL42" s="36"/>
      <c r="ADM42" s="36"/>
      <c r="ADN42" s="36"/>
      <c r="ADO42" s="36"/>
      <c r="ADP42" s="36"/>
      <c r="ADQ42" s="36"/>
      <c r="ADR42" s="36"/>
      <c r="ADS42" s="36"/>
      <c r="ADT42" s="36"/>
      <c r="ADU42" s="36"/>
      <c r="ADV42" s="36"/>
      <c r="ADW42" s="36"/>
      <c r="ADX42" s="36"/>
      <c r="ADY42" s="36"/>
      <c r="ADZ42" s="36"/>
      <c r="AEA42" s="36"/>
      <c r="AEB42" s="36"/>
      <c r="AEC42" s="36"/>
      <c r="AED42" s="36"/>
      <c r="AEE42" s="36"/>
      <c r="AEF42" s="36"/>
      <c r="AEG42" s="36"/>
      <c r="AEH42" s="36"/>
      <c r="AEI42" s="36"/>
      <c r="AEJ42" s="36"/>
      <c r="AEK42" s="36"/>
      <c r="AEL42" s="36"/>
      <c r="AEM42" s="36"/>
      <c r="AEN42" s="36"/>
      <c r="AEO42" s="36"/>
      <c r="AEP42" s="36"/>
      <c r="AEQ42" s="36"/>
      <c r="AER42" s="36"/>
      <c r="AES42" s="36"/>
      <c r="AET42" s="36"/>
      <c r="AEU42" s="36"/>
      <c r="AEV42" s="36"/>
      <c r="AEW42" s="36"/>
      <c r="AEX42" s="36"/>
      <c r="AEY42" s="36"/>
      <c r="AEZ42" s="36"/>
      <c r="AFA42" s="36"/>
      <c r="AFB42" s="36"/>
      <c r="AFC42" s="36"/>
      <c r="AFD42" s="36"/>
      <c r="AFE42" s="36"/>
      <c r="AFF42" s="36"/>
      <c r="AFG42" s="36"/>
      <c r="AFH42" s="36"/>
      <c r="AFI42" s="36"/>
      <c r="AFJ42" s="36"/>
      <c r="AFK42" s="36"/>
      <c r="AFL42" s="36"/>
      <c r="AFM42" s="36"/>
      <c r="AFN42" s="36"/>
      <c r="AFO42" s="36"/>
      <c r="AFP42" s="36"/>
      <c r="AFQ42" s="36"/>
      <c r="AFR42" s="36"/>
      <c r="AFS42" s="36"/>
      <c r="AFT42" s="36"/>
      <c r="AFU42" s="36"/>
      <c r="AFV42" s="36"/>
      <c r="AFW42" s="36"/>
      <c r="AFX42" s="36"/>
      <c r="AFY42" s="36"/>
      <c r="AFZ42" s="36"/>
      <c r="AGA42" s="36"/>
      <c r="AGB42" s="36"/>
      <c r="AGC42" s="36"/>
      <c r="AGD42" s="36"/>
      <c r="AGE42" s="36"/>
      <c r="AGF42" s="36"/>
      <c r="AGG42" s="36"/>
      <c r="AGH42" s="36"/>
      <c r="AGI42" s="36"/>
      <c r="AGJ42" s="36"/>
      <c r="AGK42" s="36"/>
      <c r="AGL42" s="36"/>
      <c r="AGM42" s="36"/>
      <c r="AGN42" s="36"/>
      <c r="AGO42" s="36"/>
      <c r="AGP42" s="36"/>
      <c r="AGQ42" s="36"/>
      <c r="AGR42" s="36"/>
      <c r="AGS42" s="36"/>
      <c r="AGT42" s="36"/>
      <c r="AGU42" s="36"/>
      <c r="AGV42" s="36"/>
      <c r="AGW42" s="36"/>
      <c r="AGX42" s="36"/>
      <c r="AGY42" s="36"/>
      <c r="AGZ42" s="36"/>
      <c r="AHA42" s="36"/>
      <c r="AHB42" s="36"/>
      <c r="AHC42" s="36"/>
      <c r="AHD42" s="36"/>
      <c r="AHE42" s="36"/>
      <c r="AHF42" s="36"/>
      <c r="AHG42" s="36"/>
      <c r="AHH42" s="36"/>
      <c r="AHI42" s="36"/>
      <c r="AHJ42" s="36"/>
      <c r="AHK42" s="36"/>
      <c r="AHL42" s="36"/>
      <c r="AHM42" s="36"/>
      <c r="AHN42" s="36"/>
      <c r="AHO42" s="36"/>
      <c r="AHP42" s="36"/>
      <c r="AHQ42" s="36"/>
      <c r="AHR42" s="36"/>
      <c r="AHS42" s="36"/>
      <c r="AHT42" s="36"/>
      <c r="AHU42" s="36"/>
      <c r="AHV42" s="36"/>
      <c r="AHW42" s="36"/>
      <c r="AHX42" s="36"/>
      <c r="AHY42" s="36"/>
      <c r="AHZ42" s="36"/>
      <c r="AIA42" s="36"/>
      <c r="AIB42" s="36"/>
      <c r="AIC42" s="36"/>
      <c r="AID42" s="36"/>
      <c r="AIE42" s="36"/>
      <c r="AIF42" s="36"/>
      <c r="AIG42" s="36"/>
      <c r="AIH42" s="36"/>
      <c r="AII42" s="36"/>
      <c r="AIJ42" s="36"/>
      <c r="AIK42" s="36"/>
      <c r="AIL42" s="36"/>
      <c r="AIM42" s="36"/>
      <c r="AIN42" s="36"/>
      <c r="AIO42" s="36"/>
      <c r="AIP42" s="36"/>
      <c r="AIQ42" s="36"/>
      <c r="AIR42" s="36"/>
      <c r="AIS42" s="36"/>
      <c r="AIT42" s="36"/>
      <c r="AIU42" s="36"/>
      <c r="AIV42" s="36"/>
      <c r="AIW42" s="36"/>
      <c r="AIX42" s="36"/>
      <c r="AIY42" s="36"/>
      <c r="AIZ42" s="36"/>
      <c r="AJA42" s="36"/>
      <c r="AJB42" s="36"/>
      <c r="AJC42" s="36"/>
      <c r="AJD42" s="36"/>
      <c r="AJE42" s="36"/>
      <c r="AJF42" s="36"/>
      <c r="AJG42" s="36"/>
      <c r="AJH42" s="36"/>
      <c r="AJI42" s="36"/>
      <c r="AJJ42" s="36"/>
      <c r="AJK42" s="36"/>
      <c r="AJL42" s="36"/>
      <c r="AJM42" s="36"/>
      <c r="AJN42" s="36"/>
      <c r="AJO42" s="36"/>
      <c r="AJP42" s="36"/>
      <c r="AJQ42" s="36"/>
      <c r="AJR42" s="36"/>
      <c r="AJS42" s="36"/>
      <c r="AJT42" s="36"/>
      <c r="AJU42" s="36"/>
      <c r="AJV42" s="36"/>
      <c r="AJW42" s="36"/>
      <c r="AJX42" s="36"/>
      <c r="AJY42" s="36"/>
      <c r="AJZ42" s="36"/>
      <c r="AKA42" s="36"/>
      <c r="AKB42" s="36"/>
      <c r="AKC42" s="36"/>
      <c r="AKD42" s="36"/>
      <c r="AKE42" s="36"/>
      <c r="AKF42" s="36"/>
      <c r="AKG42" s="36"/>
      <c r="AKH42" s="36"/>
      <c r="AKI42" s="36"/>
      <c r="AKJ42" s="36"/>
      <c r="AKK42" s="36"/>
      <c r="AKL42" s="36"/>
      <c r="AKM42" s="36"/>
      <c r="AKN42" s="36"/>
      <c r="AKO42" s="36"/>
      <c r="AKP42" s="36"/>
      <c r="AKQ42" s="36"/>
      <c r="AKR42" s="36"/>
      <c r="AKS42" s="36"/>
      <c r="AKT42" s="36"/>
      <c r="AKU42" s="36"/>
      <c r="AKV42" s="36"/>
      <c r="AKW42" s="36"/>
      <c r="AKX42" s="36"/>
      <c r="AKY42" s="36"/>
      <c r="AKZ42" s="36"/>
      <c r="ALA42" s="36"/>
      <c r="ALB42" s="36"/>
      <c r="ALC42" s="36"/>
      <c r="ALD42" s="36"/>
      <c r="ALE42" s="36"/>
      <c r="ALF42" s="36"/>
      <c r="ALG42" s="36"/>
      <c r="ALH42" s="36"/>
      <c r="ALI42" s="36"/>
      <c r="ALJ42" s="36"/>
      <c r="ALK42" s="36"/>
      <c r="ALL42" s="36"/>
      <c r="ALM42" s="36"/>
      <c r="ALN42" s="36"/>
      <c r="ALO42" s="36"/>
      <c r="ALP42" s="36"/>
      <c r="ALQ42" s="36"/>
      <c r="ALR42" s="36"/>
      <c r="ALS42" s="36"/>
      <c r="ALT42" s="36"/>
      <c r="ALU42" s="36"/>
      <c r="ALV42" s="36"/>
      <c r="ALW42" s="36"/>
      <c r="ALX42" s="36"/>
      <c r="ALY42" s="36"/>
      <c r="ALZ42" s="36"/>
      <c r="AMA42" s="36"/>
      <c r="AMB42" s="36"/>
      <c r="AMC42" s="36"/>
      <c r="AMD42" s="36"/>
      <c r="AME42" s="36"/>
      <c r="AMF42" s="36"/>
      <c r="AMG42" s="36"/>
      <c r="AMH42" s="36"/>
      <c r="AMI42" s="36"/>
      <c r="AMJ42" s="36"/>
      <c r="AMK42" s="36"/>
      <c r="AML42" s="36"/>
    </row>
    <row r="43" spans="1:1026" s="13" customFormat="1" ht="15.75" thickBot="1">
      <c r="A43" s="10"/>
      <c r="B43" s="11"/>
      <c r="C43" s="11"/>
      <c r="D43" s="11"/>
      <c r="E43" s="11"/>
      <c r="F43" s="11"/>
      <c r="G43" s="11"/>
      <c r="H43" s="12"/>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row>
    <row r="44" spans="1:1026" ht="15.75">
      <c r="B44" s="342" t="s">
        <v>48</v>
      </c>
      <c r="C44" s="343"/>
      <c r="D44" s="343" t="s">
        <v>73</v>
      </c>
      <c r="E44" s="343"/>
      <c r="F44" s="343"/>
      <c r="G44" s="344"/>
      <c r="H44" s="345"/>
      <c r="I44"/>
    </row>
    <row r="45" spans="1:1026" ht="37.5" customHeight="1">
      <c r="B45" s="346" t="s">
        <v>74</v>
      </c>
      <c r="C45" s="347"/>
      <c r="D45" s="348" t="s">
        <v>88</v>
      </c>
      <c r="E45" s="348"/>
      <c r="F45" s="347"/>
      <c r="G45" s="347"/>
      <c r="H45" s="349"/>
      <c r="I45"/>
    </row>
    <row r="46" spans="1:1026" ht="15.75">
      <c r="B46" s="85"/>
      <c r="C46" s="350" t="s">
        <v>77</v>
      </c>
      <c r="D46" s="351"/>
      <c r="E46" s="352"/>
      <c r="F46" s="350" t="s">
        <v>78</v>
      </c>
      <c r="G46" s="352"/>
      <c r="H46" s="86" t="s">
        <v>79</v>
      </c>
      <c r="I46"/>
    </row>
    <row r="47" spans="1:1026" s="75" customFormat="1" ht="14.25" customHeight="1">
      <c r="A47" s="73"/>
      <c r="B47" s="74" t="s">
        <v>9</v>
      </c>
      <c r="C47" s="327" t="s">
        <v>75</v>
      </c>
      <c r="D47" s="328"/>
      <c r="E47" s="329"/>
      <c r="F47" s="330">
        <f>ROUND(1/12,4)</f>
        <v>8.3299999999999999E-2</v>
      </c>
      <c r="G47" s="329"/>
      <c r="H47" s="111">
        <f>ROUND(H42*F47,2)</f>
        <v>107.28</v>
      </c>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c r="JD47" s="73"/>
      <c r="JE47" s="73"/>
      <c r="JF47" s="73"/>
      <c r="JG47" s="73"/>
      <c r="JH47" s="73"/>
      <c r="JI47" s="73"/>
      <c r="JJ47" s="73"/>
      <c r="JK47" s="73"/>
      <c r="JL47" s="73"/>
      <c r="JM47" s="73"/>
      <c r="JN47" s="73"/>
      <c r="JO47" s="73"/>
      <c r="JP47" s="73"/>
      <c r="JQ47" s="73"/>
      <c r="JR47" s="73"/>
      <c r="JS47" s="73"/>
      <c r="JT47" s="73"/>
      <c r="JU47" s="73"/>
      <c r="JV47" s="73"/>
      <c r="JW47" s="73"/>
      <c r="JX47" s="73"/>
      <c r="JY47" s="73"/>
      <c r="JZ47" s="73"/>
      <c r="KA47" s="73"/>
      <c r="KB47" s="73"/>
      <c r="KC47" s="73"/>
      <c r="KD47" s="73"/>
      <c r="KE47" s="73"/>
      <c r="KF47" s="73"/>
      <c r="KG47" s="73"/>
      <c r="KH47" s="73"/>
      <c r="KI47" s="73"/>
      <c r="KJ47" s="73"/>
      <c r="KK47" s="73"/>
      <c r="KL47" s="73"/>
      <c r="KM47" s="73"/>
      <c r="KN47" s="73"/>
      <c r="KO47" s="73"/>
      <c r="KP47" s="73"/>
      <c r="KQ47" s="73"/>
      <c r="KR47" s="73"/>
      <c r="KS47" s="73"/>
      <c r="KT47" s="73"/>
      <c r="KU47" s="73"/>
      <c r="KV47" s="73"/>
      <c r="KW47" s="73"/>
      <c r="KX47" s="73"/>
      <c r="KY47" s="73"/>
      <c r="KZ47" s="73"/>
      <c r="LA47" s="73"/>
      <c r="LB47" s="73"/>
      <c r="LC47" s="73"/>
      <c r="LD47" s="73"/>
      <c r="LE47" s="73"/>
      <c r="LF47" s="73"/>
      <c r="LG47" s="73"/>
      <c r="LH47" s="73"/>
      <c r="LI47" s="73"/>
      <c r="LJ47" s="73"/>
      <c r="LK47" s="73"/>
      <c r="LL47" s="73"/>
      <c r="LM47" s="73"/>
      <c r="LN47" s="73"/>
      <c r="LO47" s="73"/>
      <c r="LP47" s="73"/>
      <c r="LQ47" s="73"/>
      <c r="LR47" s="73"/>
      <c r="LS47" s="73"/>
      <c r="LT47" s="73"/>
      <c r="LU47" s="73"/>
      <c r="LV47" s="73"/>
      <c r="LW47" s="73"/>
      <c r="LX47" s="73"/>
      <c r="LY47" s="73"/>
      <c r="LZ47" s="73"/>
      <c r="MA47" s="73"/>
      <c r="MB47" s="73"/>
      <c r="MC47" s="73"/>
      <c r="MD47" s="73"/>
      <c r="ME47" s="73"/>
      <c r="MF47" s="73"/>
      <c r="MG47" s="73"/>
      <c r="MH47" s="73"/>
      <c r="MI47" s="73"/>
      <c r="MJ47" s="73"/>
      <c r="MK47" s="73"/>
      <c r="ML47" s="73"/>
      <c r="MM47" s="73"/>
      <c r="MN47" s="73"/>
      <c r="MO47" s="73"/>
      <c r="MP47" s="73"/>
      <c r="MQ47" s="73"/>
      <c r="MR47" s="73"/>
      <c r="MS47" s="73"/>
      <c r="MT47" s="73"/>
      <c r="MU47" s="73"/>
      <c r="MV47" s="73"/>
      <c r="MW47" s="73"/>
      <c r="MX47" s="73"/>
      <c r="MY47" s="73"/>
      <c r="MZ47" s="73"/>
      <c r="NA47" s="73"/>
      <c r="NB47" s="73"/>
      <c r="NC47" s="73"/>
      <c r="ND47" s="73"/>
      <c r="NE47" s="73"/>
      <c r="NF47" s="73"/>
      <c r="NG47" s="73"/>
      <c r="NH47" s="73"/>
      <c r="NI47" s="73"/>
      <c r="NJ47" s="73"/>
      <c r="NK47" s="73"/>
      <c r="NL47" s="73"/>
      <c r="NM47" s="73"/>
      <c r="NN47" s="73"/>
      <c r="NO47" s="73"/>
      <c r="NP47" s="73"/>
      <c r="NQ47" s="73"/>
      <c r="NR47" s="73"/>
      <c r="NS47" s="73"/>
      <c r="NT47" s="73"/>
      <c r="NU47" s="73"/>
      <c r="NV47" s="73"/>
      <c r="NW47" s="73"/>
      <c r="NX47" s="73"/>
      <c r="NY47" s="73"/>
      <c r="NZ47" s="73"/>
      <c r="OA47" s="73"/>
      <c r="OB47" s="73"/>
      <c r="OC47" s="73"/>
      <c r="OD47" s="73"/>
      <c r="OE47" s="73"/>
      <c r="OF47" s="73"/>
      <c r="OG47" s="73"/>
      <c r="OH47" s="73"/>
      <c r="OI47" s="73"/>
      <c r="OJ47" s="73"/>
      <c r="OK47" s="73"/>
      <c r="OL47" s="73"/>
      <c r="OM47" s="73"/>
      <c r="ON47" s="73"/>
      <c r="OO47" s="73"/>
      <c r="OP47" s="73"/>
      <c r="OQ47" s="73"/>
      <c r="OR47" s="73"/>
      <c r="OS47" s="73"/>
      <c r="OT47" s="73"/>
      <c r="OU47" s="73"/>
      <c r="OV47" s="73"/>
      <c r="OW47" s="73"/>
      <c r="OX47" s="73"/>
      <c r="OY47" s="73"/>
      <c r="OZ47" s="73"/>
      <c r="PA47" s="73"/>
      <c r="PB47" s="73"/>
      <c r="PC47" s="73"/>
      <c r="PD47" s="73"/>
      <c r="PE47" s="73"/>
      <c r="PF47" s="73"/>
      <c r="PG47" s="73"/>
      <c r="PH47" s="73"/>
      <c r="PI47" s="73"/>
      <c r="PJ47" s="73"/>
      <c r="PK47" s="73"/>
      <c r="PL47" s="73"/>
      <c r="PM47" s="73"/>
      <c r="PN47" s="73"/>
      <c r="PO47" s="73"/>
      <c r="PP47" s="73"/>
      <c r="PQ47" s="73"/>
      <c r="PR47" s="73"/>
      <c r="PS47" s="73"/>
      <c r="PT47" s="73"/>
      <c r="PU47" s="73"/>
      <c r="PV47" s="73"/>
      <c r="PW47" s="73"/>
      <c r="PX47" s="73"/>
      <c r="PY47" s="73"/>
      <c r="PZ47" s="73"/>
      <c r="QA47" s="73"/>
      <c r="QB47" s="73"/>
      <c r="QC47" s="73"/>
      <c r="QD47" s="73"/>
      <c r="QE47" s="73"/>
      <c r="QF47" s="73"/>
      <c r="QG47" s="73"/>
      <c r="QH47" s="73"/>
      <c r="QI47" s="73"/>
      <c r="QJ47" s="73"/>
      <c r="QK47" s="73"/>
      <c r="QL47" s="73"/>
      <c r="QM47" s="73"/>
      <c r="QN47" s="73"/>
      <c r="QO47" s="73"/>
      <c r="QP47" s="73"/>
      <c r="QQ47" s="73"/>
      <c r="QR47" s="73"/>
      <c r="QS47" s="73"/>
      <c r="QT47" s="73"/>
      <c r="QU47" s="73"/>
      <c r="QV47" s="73"/>
      <c r="QW47" s="73"/>
      <c r="QX47" s="73"/>
      <c r="QY47" s="73"/>
      <c r="QZ47" s="73"/>
      <c r="RA47" s="73"/>
      <c r="RB47" s="73"/>
      <c r="RC47" s="73"/>
      <c r="RD47" s="73"/>
      <c r="RE47" s="73"/>
      <c r="RF47" s="73"/>
      <c r="RG47" s="73"/>
      <c r="RH47" s="73"/>
      <c r="RI47" s="73"/>
      <c r="RJ47" s="73"/>
      <c r="RK47" s="73"/>
      <c r="RL47" s="73"/>
      <c r="RM47" s="73"/>
      <c r="RN47" s="73"/>
      <c r="RO47" s="73"/>
      <c r="RP47" s="73"/>
      <c r="RQ47" s="73"/>
      <c r="RR47" s="73"/>
      <c r="RS47" s="73"/>
      <c r="RT47" s="73"/>
      <c r="RU47" s="73"/>
      <c r="RV47" s="73"/>
      <c r="RW47" s="73"/>
      <c r="RX47" s="73"/>
      <c r="RY47" s="73"/>
      <c r="RZ47" s="73"/>
      <c r="SA47" s="73"/>
      <c r="SB47" s="73"/>
      <c r="SC47" s="73"/>
      <c r="SD47" s="73"/>
      <c r="SE47" s="73"/>
      <c r="SF47" s="73"/>
      <c r="SG47" s="73"/>
      <c r="SH47" s="73"/>
      <c r="SI47" s="73"/>
      <c r="SJ47" s="73"/>
      <c r="SK47" s="73"/>
      <c r="SL47" s="73"/>
      <c r="SM47" s="73"/>
      <c r="SN47" s="73"/>
      <c r="SO47" s="73"/>
      <c r="SP47" s="73"/>
      <c r="SQ47" s="73"/>
      <c r="SR47" s="73"/>
      <c r="SS47" s="73"/>
      <c r="ST47" s="73"/>
      <c r="SU47" s="73"/>
      <c r="SV47" s="73"/>
      <c r="SW47" s="73"/>
      <c r="SX47" s="73"/>
      <c r="SY47" s="73"/>
      <c r="SZ47" s="73"/>
      <c r="TA47" s="73"/>
      <c r="TB47" s="73"/>
      <c r="TC47" s="73"/>
      <c r="TD47" s="73"/>
      <c r="TE47" s="73"/>
      <c r="TF47" s="73"/>
      <c r="TG47" s="73"/>
      <c r="TH47" s="73"/>
      <c r="TI47" s="73"/>
      <c r="TJ47" s="73"/>
      <c r="TK47" s="73"/>
      <c r="TL47" s="73"/>
      <c r="TM47" s="73"/>
      <c r="TN47" s="73"/>
      <c r="TO47" s="73"/>
      <c r="TP47" s="73"/>
      <c r="TQ47" s="73"/>
      <c r="TR47" s="73"/>
      <c r="TS47" s="73"/>
      <c r="TT47" s="73"/>
      <c r="TU47" s="73"/>
      <c r="TV47" s="73"/>
      <c r="TW47" s="73"/>
      <c r="TX47" s="73"/>
      <c r="TY47" s="73"/>
      <c r="TZ47" s="73"/>
      <c r="UA47" s="73"/>
      <c r="UB47" s="73"/>
      <c r="UC47" s="73"/>
      <c r="UD47" s="73"/>
      <c r="UE47" s="73"/>
      <c r="UF47" s="73"/>
      <c r="UG47" s="73"/>
      <c r="UH47" s="73"/>
      <c r="UI47" s="73"/>
      <c r="UJ47" s="73"/>
      <c r="UK47" s="73"/>
      <c r="UL47" s="73"/>
      <c r="UM47" s="73"/>
      <c r="UN47" s="73"/>
      <c r="UO47" s="73"/>
      <c r="UP47" s="73"/>
      <c r="UQ47" s="73"/>
      <c r="UR47" s="73"/>
      <c r="US47" s="73"/>
      <c r="UT47" s="73"/>
      <c r="UU47" s="73"/>
      <c r="UV47" s="73"/>
      <c r="UW47" s="73"/>
      <c r="UX47" s="73"/>
      <c r="UY47" s="73"/>
      <c r="UZ47" s="73"/>
      <c r="VA47" s="73"/>
      <c r="VB47" s="73"/>
      <c r="VC47" s="73"/>
      <c r="VD47" s="73"/>
      <c r="VE47" s="73"/>
      <c r="VF47" s="73"/>
      <c r="VG47" s="73"/>
      <c r="VH47" s="73"/>
      <c r="VI47" s="73"/>
      <c r="VJ47" s="73"/>
      <c r="VK47" s="73"/>
      <c r="VL47" s="73"/>
      <c r="VM47" s="73"/>
      <c r="VN47" s="73"/>
      <c r="VO47" s="73"/>
      <c r="VP47" s="73"/>
      <c r="VQ47" s="73"/>
      <c r="VR47" s="73"/>
      <c r="VS47" s="73"/>
      <c r="VT47" s="73"/>
      <c r="VU47" s="73"/>
      <c r="VV47" s="73"/>
      <c r="VW47" s="73"/>
      <c r="VX47" s="73"/>
      <c r="VY47" s="73"/>
      <c r="VZ47" s="73"/>
      <c r="WA47" s="73"/>
      <c r="WB47" s="73"/>
      <c r="WC47" s="73"/>
      <c r="WD47" s="73"/>
      <c r="WE47" s="73"/>
      <c r="WF47" s="73"/>
      <c r="WG47" s="73"/>
      <c r="WH47" s="73"/>
      <c r="WI47" s="73"/>
      <c r="WJ47" s="73"/>
      <c r="WK47" s="73"/>
      <c r="WL47" s="73"/>
      <c r="WM47" s="73"/>
      <c r="WN47" s="73"/>
      <c r="WO47" s="73"/>
      <c r="WP47" s="73"/>
      <c r="WQ47" s="73"/>
      <c r="WR47" s="73"/>
      <c r="WS47" s="73"/>
      <c r="WT47" s="73"/>
      <c r="WU47" s="73"/>
      <c r="WV47" s="73"/>
      <c r="WW47" s="73"/>
      <c r="WX47" s="73"/>
      <c r="WY47" s="73"/>
      <c r="WZ47" s="73"/>
      <c r="XA47" s="73"/>
      <c r="XB47" s="73"/>
      <c r="XC47" s="73"/>
      <c r="XD47" s="73"/>
      <c r="XE47" s="73"/>
      <c r="XF47" s="73"/>
      <c r="XG47" s="73"/>
      <c r="XH47" s="73"/>
      <c r="XI47" s="73"/>
      <c r="XJ47" s="73"/>
      <c r="XK47" s="73"/>
      <c r="XL47" s="73"/>
      <c r="XM47" s="73"/>
      <c r="XN47" s="73"/>
      <c r="XO47" s="73"/>
      <c r="XP47" s="73"/>
      <c r="XQ47" s="73"/>
      <c r="XR47" s="73"/>
      <c r="XS47" s="73"/>
      <c r="XT47" s="73"/>
      <c r="XU47" s="73"/>
      <c r="XV47" s="73"/>
      <c r="XW47" s="73"/>
      <c r="XX47" s="73"/>
      <c r="XY47" s="73"/>
      <c r="XZ47" s="73"/>
      <c r="YA47" s="73"/>
      <c r="YB47" s="73"/>
      <c r="YC47" s="73"/>
      <c r="YD47" s="73"/>
      <c r="YE47" s="73"/>
      <c r="YF47" s="73"/>
      <c r="YG47" s="73"/>
      <c r="YH47" s="73"/>
      <c r="YI47" s="73"/>
      <c r="YJ47" s="73"/>
      <c r="YK47" s="73"/>
      <c r="YL47" s="73"/>
      <c r="YM47" s="73"/>
      <c r="YN47" s="73"/>
      <c r="YO47" s="73"/>
      <c r="YP47" s="73"/>
      <c r="YQ47" s="73"/>
      <c r="YR47" s="73"/>
      <c r="YS47" s="73"/>
      <c r="YT47" s="73"/>
      <c r="YU47" s="73"/>
      <c r="YV47" s="73"/>
      <c r="YW47" s="73"/>
      <c r="YX47" s="73"/>
      <c r="YY47" s="73"/>
      <c r="YZ47" s="73"/>
      <c r="ZA47" s="73"/>
      <c r="ZB47" s="73"/>
      <c r="ZC47" s="73"/>
      <c r="ZD47" s="73"/>
      <c r="ZE47" s="73"/>
      <c r="ZF47" s="73"/>
      <c r="ZG47" s="73"/>
      <c r="ZH47" s="73"/>
      <c r="ZI47" s="73"/>
      <c r="ZJ47" s="73"/>
      <c r="ZK47" s="73"/>
      <c r="ZL47" s="73"/>
      <c r="ZM47" s="73"/>
      <c r="ZN47" s="73"/>
      <c r="ZO47" s="73"/>
      <c r="ZP47" s="73"/>
      <c r="ZQ47" s="73"/>
      <c r="ZR47" s="73"/>
      <c r="ZS47" s="73"/>
      <c r="ZT47" s="73"/>
      <c r="ZU47" s="73"/>
      <c r="ZV47" s="73"/>
      <c r="ZW47" s="73"/>
      <c r="ZX47" s="73"/>
      <c r="ZY47" s="73"/>
      <c r="ZZ47" s="73"/>
      <c r="AAA47" s="73"/>
      <c r="AAB47" s="73"/>
      <c r="AAC47" s="73"/>
      <c r="AAD47" s="73"/>
      <c r="AAE47" s="73"/>
      <c r="AAF47" s="73"/>
      <c r="AAG47" s="73"/>
      <c r="AAH47" s="73"/>
      <c r="AAI47" s="73"/>
      <c r="AAJ47" s="73"/>
      <c r="AAK47" s="73"/>
      <c r="AAL47" s="73"/>
      <c r="AAM47" s="73"/>
      <c r="AAN47" s="73"/>
      <c r="AAO47" s="73"/>
      <c r="AAP47" s="73"/>
      <c r="AAQ47" s="73"/>
      <c r="AAR47" s="73"/>
      <c r="AAS47" s="73"/>
      <c r="AAT47" s="73"/>
      <c r="AAU47" s="73"/>
      <c r="AAV47" s="73"/>
      <c r="AAW47" s="73"/>
      <c r="AAX47" s="73"/>
      <c r="AAY47" s="73"/>
      <c r="AAZ47" s="73"/>
      <c r="ABA47" s="73"/>
      <c r="ABB47" s="73"/>
      <c r="ABC47" s="73"/>
      <c r="ABD47" s="73"/>
      <c r="ABE47" s="73"/>
      <c r="ABF47" s="73"/>
      <c r="ABG47" s="73"/>
      <c r="ABH47" s="73"/>
      <c r="ABI47" s="73"/>
      <c r="ABJ47" s="73"/>
      <c r="ABK47" s="73"/>
      <c r="ABL47" s="73"/>
      <c r="ABM47" s="73"/>
      <c r="ABN47" s="73"/>
      <c r="ABO47" s="73"/>
      <c r="ABP47" s="73"/>
      <c r="ABQ47" s="73"/>
      <c r="ABR47" s="73"/>
      <c r="ABS47" s="73"/>
      <c r="ABT47" s="73"/>
      <c r="ABU47" s="73"/>
      <c r="ABV47" s="73"/>
      <c r="ABW47" s="73"/>
      <c r="ABX47" s="73"/>
      <c r="ABY47" s="73"/>
      <c r="ABZ47" s="73"/>
      <c r="ACA47" s="73"/>
      <c r="ACB47" s="73"/>
      <c r="ACC47" s="73"/>
      <c r="ACD47" s="73"/>
      <c r="ACE47" s="73"/>
      <c r="ACF47" s="73"/>
      <c r="ACG47" s="73"/>
      <c r="ACH47" s="73"/>
      <c r="ACI47" s="73"/>
      <c r="ACJ47" s="73"/>
      <c r="ACK47" s="73"/>
      <c r="ACL47" s="73"/>
      <c r="ACM47" s="73"/>
      <c r="ACN47" s="73"/>
      <c r="ACO47" s="73"/>
      <c r="ACP47" s="73"/>
      <c r="ACQ47" s="73"/>
      <c r="ACR47" s="73"/>
      <c r="ACS47" s="73"/>
      <c r="ACT47" s="73"/>
      <c r="ACU47" s="73"/>
      <c r="ACV47" s="73"/>
      <c r="ACW47" s="73"/>
      <c r="ACX47" s="73"/>
      <c r="ACY47" s="73"/>
      <c r="ACZ47" s="73"/>
      <c r="ADA47" s="73"/>
      <c r="ADB47" s="73"/>
      <c r="ADC47" s="73"/>
      <c r="ADD47" s="73"/>
      <c r="ADE47" s="73"/>
      <c r="ADF47" s="73"/>
      <c r="ADG47" s="73"/>
      <c r="ADH47" s="73"/>
      <c r="ADI47" s="73"/>
      <c r="ADJ47" s="73"/>
      <c r="ADK47" s="73"/>
      <c r="ADL47" s="73"/>
      <c r="ADM47" s="73"/>
      <c r="ADN47" s="73"/>
      <c r="ADO47" s="73"/>
      <c r="ADP47" s="73"/>
      <c r="ADQ47" s="73"/>
      <c r="ADR47" s="73"/>
      <c r="ADS47" s="73"/>
      <c r="ADT47" s="73"/>
      <c r="ADU47" s="73"/>
      <c r="ADV47" s="73"/>
      <c r="ADW47" s="73"/>
      <c r="ADX47" s="73"/>
      <c r="ADY47" s="73"/>
      <c r="ADZ47" s="73"/>
      <c r="AEA47" s="73"/>
      <c r="AEB47" s="73"/>
      <c r="AEC47" s="73"/>
      <c r="AED47" s="73"/>
      <c r="AEE47" s="73"/>
      <c r="AEF47" s="73"/>
      <c r="AEG47" s="73"/>
      <c r="AEH47" s="73"/>
      <c r="AEI47" s="73"/>
      <c r="AEJ47" s="73"/>
      <c r="AEK47" s="73"/>
      <c r="AEL47" s="73"/>
      <c r="AEM47" s="73"/>
      <c r="AEN47" s="73"/>
      <c r="AEO47" s="73"/>
      <c r="AEP47" s="73"/>
      <c r="AEQ47" s="73"/>
      <c r="AER47" s="73"/>
      <c r="AES47" s="73"/>
      <c r="AET47" s="73"/>
      <c r="AEU47" s="73"/>
      <c r="AEV47" s="73"/>
      <c r="AEW47" s="73"/>
      <c r="AEX47" s="73"/>
      <c r="AEY47" s="73"/>
      <c r="AEZ47" s="73"/>
      <c r="AFA47" s="73"/>
      <c r="AFB47" s="73"/>
      <c r="AFC47" s="73"/>
      <c r="AFD47" s="73"/>
      <c r="AFE47" s="73"/>
      <c r="AFF47" s="73"/>
      <c r="AFG47" s="73"/>
      <c r="AFH47" s="73"/>
      <c r="AFI47" s="73"/>
      <c r="AFJ47" s="73"/>
      <c r="AFK47" s="73"/>
      <c r="AFL47" s="73"/>
      <c r="AFM47" s="73"/>
      <c r="AFN47" s="73"/>
      <c r="AFO47" s="73"/>
      <c r="AFP47" s="73"/>
      <c r="AFQ47" s="73"/>
      <c r="AFR47" s="73"/>
      <c r="AFS47" s="73"/>
      <c r="AFT47" s="73"/>
      <c r="AFU47" s="73"/>
      <c r="AFV47" s="73"/>
      <c r="AFW47" s="73"/>
      <c r="AFX47" s="73"/>
      <c r="AFY47" s="73"/>
      <c r="AFZ47" s="73"/>
      <c r="AGA47" s="73"/>
      <c r="AGB47" s="73"/>
      <c r="AGC47" s="73"/>
      <c r="AGD47" s="73"/>
      <c r="AGE47" s="73"/>
      <c r="AGF47" s="73"/>
      <c r="AGG47" s="73"/>
      <c r="AGH47" s="73"/>
      <c r="AGI47" s="73"/>
      <c r="AGJ47" s="73"/>
      <c r="AGK47" s="73"/>
      <c r="AGL47" s="73"/>
      <c r="AGM47" s="73"/>
      <c r="AGN47" s="73"/>
      <c r="AGO47" s="73"/>
      <c r="AGP47" s="73"/>
      <c r="AGQ47" s="73"/>
      <c r="AGR47" s="73"/>
      <c r="AGS47" s="73"/>
      <c r="AGT47" s="73"/>
      <c r="AGU47" s="73"/>
      <c r="AGV47" s="73"/>
      <c r="AGW47" s="73"/>
      <c r="AGX47" s="73"/>
      <c r="AGY47" s="73"/>
      <c r="AGZ47" s="73"/>
      <c r="AHA47" s="73"/>
      <c r="AHB47" s="73"/>
      <c r="AHC47" s="73"/>
      <c r="AHD47" s="73"/>
      <c r="AHE47" s="73"/>
      <c r="AHF47" s="73"/>
      <c r="AHG47" s="73"/>
      <c r="AHH47" s="73"/>
      <c r="AHI47" s="73"/>
      <c r="AHJ47" s="73"/>
      <c r="AHK47" s="73"/>
      <c r="AHL47" s="73"/>
      <c r="AHM47" s="73"/>
      <c r="AHN47" s="73"/>
      <c r="AHO47" s="73"/>
      <c r="AHP47" s="73"/>
      <c r="AHQ47" s="73"/>
      <c r="AHR47" s="73"/>
      <c r="AHS47" s="73"/>
      <c r="AHT47" s="73"/>
      <c r="AHU47" s="73"/>
      <c r="AHV47" s="73"/>
      <c r="AHW47" s="73"/>
      <c r="AHX47" s="73"/>
      <c r="AHY47" s="73"/>
      <c r="AHZ47" s="73"/>
      <c r="AIA47" s="73"/>
      <c r="AIB47" s="73"/>
      <c r="AIC47" s="73"/>
      <c r="AID47" s="73"/>
      <c r="AIE47" s="73"/>
      <c r="AIF47" s="73"/>
      <c r="AIG47" s="73"/>
      <c r="AIH47" s="73"/>
      <c r="AII47" s="73"/>
      <c r="AIJ47" s="73"/>
      <c r="AIK47" s="73"/>
      <c r="AIL47" s="73"/>
      <c r="AIM47" s="73"/>
      <c r="AIN47" s="73"/>
      <c r="AIO47" s="73"/>
      <c r="AIP47" s="73"/>
      <c r="AIQ47" s="73"/>
      <c r="AIR47" s="73"/>
      <c r="AIS47" s="73"/>
      <c r="AIT47" s="73"/>
      <c r="AIU47" s="73"/>
      <c r="AIV47" s="73"/>
      <c r="AIW47" s="73"/>
      <c r="AIX47" s="73"/>
      <c r="AIY47" s="73"/>
      <c r="AIZ47" s="73"/>
      <c r="AJA47" s="73"/>
      <c r="AJB47" s="73"/>
      <c r="AJC47" s="73"/>
      <c r="AJD47" s="73"/>
      <c r="AJE47" s="73"/>
      <c r="AJF47" s="73"/>
      <c r="AJG47" s="73"/>
      <c r="AJH47" s="73"/>
      <c r="AJI47" s="73"/>
      <c r="AJJ47" s="73"/>
      <c r="AJK47" s="73"/>
      <c r="AJL47" s="73"/>
      <c r="AJM47" s="73"/>
      <c r="AJN47" s="73"/>
      <c r="AJO47" s="73"/>
      <c r="AJP47" s="73"/>
      <c r="AJQ47" s="73"/>
      <c r="AJR47" s="73"/>
      <c r="AJS47" s="73"/>
      <c r="AJT47" s="73"/>
      <c r="AJU47" s="73"/>
      <c r="AJV47" s="73"/>
      <c r="AJW47" s="73"/>
      <c r="AJX47" s="73"/>
      <c r="AJY47" s="73"/>
      <c r="AJZ47" s="73"/>
      <c r="AKA47" s="73"/>
      <c r="AKB47" s="73"/>
      <c r="AKC47" s="73"/>
      <c r="AKD47" s="73"/>
      <c r="AKE47" s="73"/>
      <c r="AKF47" s="73"/>
      <c r="AKG47" s="73"/>
      <c r="AKH47" s="73"/>
      <c r="AKI47" s="73"/>
      <c r="AKJ47" s="73"/>
      <c r="AKK47" s="73"/>
      <c r="AKL47" s="73"/>
      <c r="AKM47" s="73"/>
      <c r="AKN47" s="73"/>
      <c r="AKO47" s="73"/>
      <c r="AKP47" s="73"/>
      <c r="AKQ47" s="73"/>
      <c r="AKR47" s="73"/>
      <c r="AKS47" s="73"/>
      <c r="AKT47" s="73"/>
      <c r="AKU47" s="73"/>
      <c r="AKV47" s="73"/>
      <c r="AKW47" s="73"/>
      <c r="AKX47" s="73"/>
      <c r="AKY47" s="73"/>
      <c r="AKZ47" s="73"/>
      <c r="ALA47" s="73"/>
      <c r="ALB47" s="73"/>
      <c r="ALC47" s="73"/>
      <c r="ALD47" s="73"/>
      <c r="ALE47" s="73"/>
      <c r="ALF47" s="73"/>
      <c r="ALG47" s="73"/>
      <c r="ALH47" s="73"/>
      <c r="ALI47" s="73"/>
      <c r="ALJ47" s="73"/>
      <c r="ALK47" s="73"/>
      <c r="ALL47" s="73"/>
      <c r="ALM47" s="73"/>
      <c r="ALN47" s="73"/>
      <c r="ALO47" s="73"/>
      <c r="ALP47" s="73"/>
      <c r="ALQ47" s="73"/>
      <c r="ALR47" s="73"/>
      <c r="ALS47" s="73"/>
      <c r="ALT47" s="73"/>
      <c r="ALU47" s="73"/>
      <c r="ALV47" s="73"/>
      <c r="ALW47" s="73"/>
      <c r="ALX47" s="73"/>
      <c r="ALY47" s="73"/>
      <c r="ALZ47" s="73"/>
      <c r="AMA47" s="73"/>
      <c r="AMB47" s="73"/>
      <c r="AMC47" s="73"/>
      <c r="AMD47" s="73"/>
      <c r="AME47" s="73"/>
      <c r="AMF47" s="73"/>
      <c r="AMG47" s="73"/>
      <c r="AMH47" s="73"/>
      <c r="AMI47" s="73"/>
      <c r="AMJ47" s="73"/>
      <c r="AMK47" s="73"/>
      <c r="AML47" s="73"/>
    </row>
    <row r="48" spans="1:1026" s="77" customFormat="1" ht="14.25" customHeight="1">
      <c r="A48" s="76"/>
      <c r="B48" s="74" t="s">
        <v>11</v>
      </c>
      <c r="C48" s="327" t="s">
        <v>76</v>
      </c>
      <c r="D48" s="328"/>
      <c r="E48" s="329"/>
      <c r="F48" s="331">
        <v>3.0249999999999999E-2</v>
      </c>
      <c r="G48" s="332"/>
      <c r="H48" s="111">
        <f>ROUND(H42*F48,2)</f>
        <v>38.96</v>
      </c>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c r="FT48" s="76"/>
      <c r="FU48" s="76"/>
      <c r="FV48" s="76"/>
      <c r="FW48" s="76"/>
      <c r="FX48" s="76"/>
      <c r="FY48" s="76"/>
      <c r="FZ48" s="76"/>
      <c r="GA48" s="76"/>
      <c r="GB48" s="76"/>
      <c r="GC48" s="76"/>
      <c r="GD48" s="76"/>
      <c r="GE48" s="76"/>
      <c r="GF48" s="76"/>
      <c r="GG48" s="76"/>
      <c r="GH48" s="76"/>
      <c r="GI48" s="76"/>
      <c r="GJ48" s="76"/>
      <c r="GK48" s="76"/>
      <c r="GL48" s="76"/>
      <c r="GM48" s="76"/>
      <c r="GN48" s="76"/>
      <c r="GO48" s="76"/>
      <c r="GP48" s="76"/>
      <c r="GQ48" s="76"/>
      <c r="GR48" s="76"/>
      <c r="GS48" s="76"/>
      <c r="GT48" s="76"/>
      <c r="GU48" s="76"/>
      <c r="GV48" s="76"/>
      <c r="GW48" s="76"/>
      <c r="GX48" s="76"/>
      <c r="GY48" s="76"/>
      <c r="GZ48" s="76"/>
      <c r="HA48" s="76"/>
      <c r="HB48" s="76"/>
      <c r="HC48" s="76"/>
      <c r="HD48" s="76"/>
      <c r="HE48" s="76"/>
      <c r="HF48" s="76"/>
      <c r="HG48" s="76"/>
      <c r="HH48" s="76"/>
      <c r="HI48" s="76"/>
      <c r="HJ48" s="76"/>
      <c r="HK48" s="76"/>
      <c r="HL48" s="76"/>
      <c r="HM48" s="76"/>
      <c r="HN48" s="76"/>
      <c r="HO48" s="76"/>
      <c r="HP48" s="76"/>
      <c r="HQ48" s="76"/>
      <c r="HR48" s="76"/>
      <c r="HS48" s="76"/>
      <c r="HT48" s="76"/>
      <c r="HU48" s="76"/>
      <c r="HV48" s="76"/>
      <c r="HW48" s="76"/>
      <c r="HX48" s="76"/>
      <c r="HY48" s="76"/>
      <c r="HZ48" s="76"/>
      <c r="IA48" s="76"/>
      <c r="IB48" s="76"/>
      <c r="IC48" s="76"/>
      <c r="ID48" s="76"/>
      <c r="IE48" s="76"/>
      <c r="IF48" s="76"/>
      <c r="IG48" s="76"/>
      <c r="IH48" s="76"/>
      <c r="II48" s="76"/>
      <c r="IJ48" s="76"/>
      <c r="IK48" s="76"/>
      <c r="IL48" s="76"/>
      <c r="IM48" s="76"/>
      <c r="IN48" s="76"/>
      <c r="IO48" s="76"/>
      <c r="IP48" s="76"/>
      <c r="IQ48" s="76"/>
      <c r="IR48" s="76"/>
      <c r="IS48" s="76"/>
      <c r="IT48" s="76"/>
      <c r="IU48" s="76"/>
      <c r="IV48" s="76"/>
      <c r="IW48" s="76"/>
      <c r="IX48" s="76"/>
      <c r="IY48" s="76"/>
      <c r="IZ48" s="76"/>
      <c r="JA48" s="76"/>
      <c r="JB48" s="76"/>
      <c r="JC48" s="76"/>
      <c r="JD48" s="76"/>
      <c r="JE48" s="76"/>
      <c r="JF48" s="76"/>
      <c r="JG48" s="76"/>
      <c r="JH48" s="76"/>
      <c r="JI48" s="76"/>
      <c r="JJ48" s="76"/>
      <c r="JK48" s="76"/>
      <c r="JL48" s="76"/>
      <c r="JM48" s="76"/>
      <c r="JN48" s="76"/>
      <c r="JO48" s="76"/>
      <c r="JP48" s="76"/>
      <c r="JQ48" s="76"/>
      <c r="JR48" s="76"/>
      <c r="JS48" s="76"/>
      <c r="JT48" s="76"/>
      <c r="JU48" s="76"/>
      <c r="JV48" s="76"/>
      <c r="JW48" s="76"/>
      <c r="JX48" s="76"/>
      <c r="JY48" s="76"/>
      <c r="JZ48" s="76"/>
      <c r="KA48" s="76"/>
      <c r="KB48" s="76"/>
      <c r="KC48" s="76"/>
      <c r="KD48" s="76"/>
      <c r="KE48" s="76"/>
      <c r="KF48" s="76"/>
      <c r="KG48" s="76"/>
      <c r="KH48" s="76"/>
      <c r="KI48" s="76"/>
      <c r="KJ48" s="76"/>
      <c r="KK48" s="76"/>
      <c r="KL48" s="76"/>
      <c r="KM48" s="76"/>
      <c r="KN48" s="76"/>
      <c r="KO48" s="76"/>
      <c r="KP48" s="76"/>
      <c r="KQ48" s="76"/>
      <c r="KR48" s="76"/>
      <c r="KS48" s="76"/>
      <c r="KT48" s="76"/>
      <c r="KU48" s="76"/>
      <c r="KV48" s="76"/>
      <c r="KW48" s="76"/>
      <c r="KX48" s="76"/>
      <c r="KY48" s="76"/>
      <c r="KZ48" s="76"/>
      <c r="LA48" s="76"/>
      <c r="LB48" s="76"/>
      <c r="LC48" s="76"/>
      <c r="LD48" s="76"/>
      <c r="LE48" s="76"/>
      <c r="LF48" s="76"/>
      <c r="LG48" s="76"/>
      <c r="LH48" s="76"/>
      <c r="LI48" s="76"/>
      <c r="LJ48" s="76"/>
      <c r="LK48" s="76"/>
      <c r="LL48" s="76"/>
      <c r="LM48" s="76"/>
      <c r="LN48" s="76"/>
      <c r="LO48" s="76"/>
      <c r="LP48" s="76"/>
      <c r="LQ48" s="76"/>
      <c r="LR48" s="76"/>
      <c r="LS48" s="76"/>
      <c r="LT48" s="76"/>
      <c r="LU48" s="76"/>
      <c r="LV48" s="76"/>
      <c r="LW48" s="76"/>
      <c r="LX48" s="76"/>
      <c r="LY48" s="76"/>
      <c r="LZ48" s="76"/>
      <c r="MA48" s="76"/>
      <c r="MB48" s="76"/>
      <c r="MC48" s="76"/>
      <c r="MD48" s="76"/>
      <c r="ME48" s="76"/>
      <c r="MF48" s="76"/>
      <c r="MG48" s="76"/>
      <c r="MH48" s="76"/>
      <c r="MI48" s="76"/>
      <c r="MJ48" s="76"/>
      <c r="MK48" s="76"/>
      <c r="ML48" s="76"/>
      <c r="MM48" s="76"/>
      <c r="MN48" s="76"/>
      <c r="MO48" s="76"/>
      <c r="MP48" s="76"/>
      <c r="MQ48" s="76"/>
      <c r="MR48" s="76"/>
      <c r="MS48" s="76"/>
      <c r="MT48" s="76"/>
      <c r="MU48" s="76"/>
      <c r="MV48" s="76"/>
      <c r="MW48" s="76"/>
      <c r="MX48" s="76"/>
      <c r="MY48" s="76"/>
      <c r="MZ48" s="76"/>
      <c r="NA48" s="76"/>
      <c r="NB48" s="76"/>
      <c r="NC48" s="76"/>
      <c r="ND48" s="76"/>
      <c r="NE48" s="76"/>
      <c r="NF48" s="76"/>
      <c r="NG48" s="76"/>
      <c r="NH48" s="76"/>
      <c r="NI48" s="76"/>
      <c r="NJ48" s="76"/>
      <c r="NK48" s="76"/>
      <c r="NL48" s="76"/>
      <c r="NM48" s="76"/>
      <c r="NN48" s="76"/>
      <c r="NO48" s="76"/>
      <c r="NP48" s="76"/>
      <c r="NQ48" s="76"/>
      <c r="NR48" s="76"/>
      <c r="NS48" s="76"/>
      <c r="NT48" s="76"/>
      <c r="NU48" s="76"/>
      <c r="NV48" s="76"/>
      <c r="NW48" s="76"/>
      <c r="NX48" s="76"/>
      <c r="NY48" s="76"/>
      <c r="NZ48" s="76"/>
      <c r="OA48" s="76"/>
      <c r="OB48" s="76"/>
      <c r="OC48" s="76"/>
      <c r="OD48" s="76"/>
      <c r="OE48" s="76"/>
      <c r="OF48" s="76"/>
      <c r="OG48" s="76"/>
      <c r="OH48" s="76"/>
      <c r="OI48" s="76"/>
      <c r="OJ48" s="76"/>
      <c r="OK48" s="76"/>
      <c r="OL48" s="76"/>
      <c r="OM48" s="76"/>
      <c r="ON48" s="76"/>
      <c r="OO48" s="76"/>
      <c r="OP48" s="76"/>
      <c r="OQ48" s="76"/>
      <c r="OR48" s="76"/>
      <c r="OS48" s="76"/>
      <c r="OT48" s="76"/>
      <c r="OU48" s="76"/>
      <c r="OV48" s="76"/>
      <c r="OW48" s="76"/>
      <c r="OX48" s="76"/>
      <c r="OY48" s="76"/>
      <c r="OZ48" s="76"/>
      <c r="PA48" s="76"/>
      <c r="PB48" s="76"/>
      <c r="PC48" s="76"/>
      <c r="PD48" s="76"/>
      <c r="PE48" s="76"/>
      <c r="PF48" s="76"/>
      <c r="PG48" s="76"/>
      <c r="PH48" s="76"/>
      <c r="PI48" s="76"/>
      <c r="PJ48" s="76"/>
      <c r="PK48" s="76"/>
      <c r="PL48" s="76"/>
      <c r="PM48" s="76"/>
      <c r="PN48" s="76"/>
      <c r="PO48" s="76"/>
      <c r="PP48" s="76"/>
      <c r="PQ48" s="76"/>
      <c r="PR48" s="76"/>
      <c r="PS48" s="76"/>
      <c r="PT48" s="76"/>
      <c r="PU48" s="76"/>
      <c r="PV48" s="76"/>
      <c r="PW48" s="76"/>
      <c r="PX48" s="76"/>
      <c r="PY48" s="76"/>
      <c r="PZ48" s="76"/>
      <c r="QA48" s="76"/>
      <c r="QB48" s="76"/>
      <c r="QC48" s="76"/>
      <c r="QD48" s="76"/>
      <c r="QE48" s="76"/>
      <c r="QF48" s="76"/>
      <c r="QG48" s="76"/>
      <c r="QH48" s="76"/>
      <c r="QI48" s="76"/>
      <c r="QJ48" s="76"/>
      <c r="QK48" s="76"/>
      <c r="QL48" s="76"/>
      <c r="QM48" s="76"/>
      <c r="QN48" s="76"/>
      <c r="QO48" s="76"/>
      <c r="QP48" s="76"/>
      <c r="QQ48" s="76"/>
      <c r="QR48" s="76"/>
      <c r="QS48" s="76"/>
      <c r="QT48" s="76"/>
      <c r="QU48" s="76"/>
      <c r="QV48" s="76"/>
      <c r="QW48" s="76"/>
      <c r="QX48" s="76"/>
      <c r="QY48" s="76"/>
      <c r="QZ48" s="76"/>
      <c r="RA48" s="76"/>
      <c r="RB48" s="76"/>
      <c r="RC48" s="76"/>
      <c r="RD48" s="76"/>
      <c r="RE48" s="76"/>
      <c r="RF48" s="76"/>
      <c r="RG48" s="76"/>
      <c r="RH48" s="76"/>
      <c r="RI48" s="76"/>
      <c r="RJ48" s="76"/>
      <c r="RK48" s="76"/>
      <c r="RL48" s="76"/>
      <c r="RM48" s="76"/>
      <c r="RN48" s="76"/>
      <c r="RO48" s="76"/>
      <c r="RP48" s="76"/>
      <c r="RQ48" s="76"/>
      <c r="RR48" s="76"/>
      <c r="RS48" s="76"/>
      <c r="RT48" s="76"/>
      <c r="RU48" s="76"/>
      <c r="RV48" s="76"/>
      <c r="RW48" s="76"/>
      <c r="RX48" s="76"/>
      <c r="RY48" s="76"/>
      <c r="RZ48" s="76"/>
      <c r="SA48" s="76"/>
      <c r="SB48" s="76"/>
      <c r="SC48" s="76"/>
      <c r="SD48" s="76"/>
      <c r="SE48" s="76"/>
      <c r="SF48" s="76"/>
      <c r="SG48" s="76"/>
      <c r="SH48" s="76"/>
      <c r="SI48" s="76"/>
      <c r="SJ48" s="76"/>
      <c r="SK48" s="76"/>
      <c r="SL48" s="76"/>
      <c r="SM48" s="76"/>
      <c r="SN48" s="76"/>
      <c r="SO48" s="76"/>
      <c r="SP48" s="76"/>
      <c r="SQ48" s="76"/>
      <c r="SR48" s="76"/>
      <c r="SS48" s="76"/>
      <c r="ST48" s="76"/>
      <c r="SU48" s="76"/>
      <c r="SV48" s="76"/>
      <c r="SW48" s="76"/>
      <c r="SX48" s="76"/>
      <c r="SY48" s="76"/>
      <c r="SZ48" s="76"/>
      <c r="TA48" s="76"/>
      <c r="TB48" s="76"/>
      <c r="TC48" s="76"/>
      <c r="TD48" s="76"/>
      <c r="TE48" s="76"/>
      <c r="TF48" s="76"/>
      <c r="TG48" s="76"/>
      <c r="TH48" s="76"/>
      <c r="TI48" s="76"/>
      <c r="TJ48" s="76"/>
      <c r="TK48" s="76"/>
      <c r="TL48" s="76"/>
      <c r="TM48" s="76"/>
      <c r="TN48" s="76"/>
      <c r="TO48" s="76"/>
      <c r="TP48" s="76"/>
      <c r="TQ48" s="76"/>
      <c r="TR48" s="76"/>
      <c r="TS48" s="76"/>
      <c r="TT48" s="76"/>
      <c r="TU48" s="76"/>
      <c r="TV48" s="76"/>
      <c r="TW48" s="76"/>
      <c r="TX48" s="76"/>
      <c r="TY48" s="76"/>
      <c r="TZ48" s="76"/>
      <c r="UA48" s="76"/>
      <c r="UB48" s="76"/>
      <c r="UC48" s="76"/>
      <c r="UD48" s="76"/>
      <c r="UE48" s="76"/>
      <c r="UF48" s="76"/>
      <c r="UG48" s="76"/>
      <c r="UH48" s="76"/>
      <c r="UI48" s="76"/>
      <c r="UJ48" s="76"/>
      <c r="UK48" s="76"/>
      <c r="UL48" s="76"/>
      <c r="UM48" s="76"/>
      <c r="UN48" s="76"/>
      <c r="UO48" s="76"/>
      <c r="UP48" s="76"/>
      <c r="UQ48" s="76"/>
      <c r="UR48" s="76"/>
      <c r="US48" s="76"/>
      <c r="UT48" s="76"/>
      <c r="UU48" s="76"/>
      <c r="UV48" s="76"/>
      <c r="UW48" s="76"/>
      <c r="UX48" s="76"/>
      <c r="UY48" s="76"/>
      <c r="UZ48" s="76"/>
      <c r="VA48" s="76"/>
      <c r="VB48" s="76"/>
      <c r="VC48" s="76"/>
      <c r="VD48" s="76"/>
      <c r="VE48" s="76"/>
      <c r="VF48" s="76"/>
      <c r="VG48" s="76"/>
      <c r="VH48" s="76"/>
      <c r="VI48" s="76"/>
      <c r="VJ48" s="76"/>
      <c r="VK48" s="76"/>
      <c r="VL48" s="76"/>
      <c r="VM48" s="76"/>
      <c r="VN48" s="76"/>
      <c r="VO48" s="76"/>
      <c r="VP48" s="76"/>
      <c r="VQ48" s="76"/>
      <c r="VR48" s="76"/>
      <c r="VS48" s="76"/>
      <c r="VT48" s="76"/>
      <c r="VU48" s="76"/>
      <c r="VV48" s="76"/>
      <c r="VW48" s="76"/>
      <c r="VX48" s="76"/>
      <c r="VY48" s="76"/>
      <c r="VZ48" s="76"/>
      <c r="WA48" s="76"/>
      <c r="WB48" s="76"/>
      <c r="WC48" s="76"/>
      <c r="WD48" s="76"/>
      <c r="WE48" s="76"/>
      <c r="WF48" s="76"/>
      <c r="WG48" s="76"/>
      <c r="WH48" s="76"/>
      <c r="WI48" s="76"/>
      <c r="WJ48" s="76"/>
      <c r="WK48" s="76"/>
      <c r="WL48" s="76"/>
      <c r="WM48" s="76"/>
      <c r="WN48" s="76"/>
      <c r="WO48" s="76"/>
      <c r="WP48" s="76"/>
      <c r="WQ48" s="76"/>
      <c r="WR48" s="76"/>
      <c r="WS48" s="76"/>
      <c r="WT48" s="76"/>
      <c r="WU48" s="76"/>
      <c r="WV48" s="76"/>
      <c r="WW48" s="76"/>
      <c r="WX48" s="76"/>
      <c r="WY48" s="76"/>
      <c r="WZ48" s="76"/>
      <c r="XA48" s="76"/>
      <c r="XB48" s="76"/>
      <c r="XC48" s="76"/>
      <c r="XD48" s="76"/>
      <c r="XE48" s="76"/>
      <c r="XF48" s="76"/>
      <c r="XG48" s="76"/>
      <c r="XH48" s="76"/>
      <c r="XI48" s="76"/>
      <c r="XJ48" s="76"/>
      <c r="XK48" s="76"/>
      <c r="XL48" s="76"/>
      <c r="XM48" s="76"/>
      <c r="XN48" s="76"/>
      <c r="XO48" s="76"/>
      <c r="XP48" s="76"/>
      <c r="XQ48" s="76"/>
      <c r="XR48" s="76"/>
      <c r="XS48" s="76"/>
      <c r="XT48" s="76"/>
      <c r="XU48" s="76"/>
      <c r="XV48" s="76"/>
      <c r="XW48" s="76"/>
      <c r="XX48" s="76"/>
      <c r="XY48" s="76"/>
      <c r="XZ48" s="76"/>
      <c r="YA48" s="76"/>
      <c r="YB48" s="76"/>
      <c r="YC48" s="76"/>
      <c r="YD48" s="76"/>
      <c r="YE48" s="76"/>
      <c r="YF48" s="76"/>
      <c r="YG48" s="76"/>
      <c r="YH48" s="76"/>
      <c r="YI48" s="76"/>
      <c r="YJ48" s="76"/>
      <c r="YK48" s="76"/>
      <c r="YL48" s="76"/>
      <c r="YM48" s="76"/>
      <c r="YN48" s="76"/>
      <c r="YO48" s="76"/>
      <c r="YP48" s="76"/>
      <c r="YQ48" s="76"/>
      <c r="YR48" s="76"/>
      <c r="YS48" s="76"/>
      <c r="YT48" s="76"/>
      <c r="YU48" s="76"/>
      <c r="YV48" s="76"/>
      <c r="YW48" s="76"/>
      <c r="YX48" s="76"/>
      <c r="YY48" s="76"/>
      <c r="YZ48" s="76"/>
      <c r="ZA48" s="76"/>
      <c r="ZB48" s="76"/>
      <c r="ZC48" s="76"/>
      <c r="ZD48" s="76"/>
      <c r="ZE48" s="76"/>
      <c r="ZF48" s="76"/>
      <c r="ZG48" s="76"/>
      <c r="ZH48" s="76"/>
      <c r="ZI48" s="76"/>
      <c r="ZJ48" s="76"/>
      <c r="ZK48" s="76"/>
      <c r="ZL48" s="76"/>
      <c r="ZM48" s="76"/>
      <c r="ZN48" s="76"/>
      <c r="ZO48" s="76"/>
      <c r="ZP48" s="76"/>
      <c r="ZQ48" s="76"/>
      <c r="ZR48" s="76"/>
      <c r="ZS48" s="76"/>
      <c r="ZT48" s="76"/>
      <c r="ZU48" s="76"/>
      <c r="ZV48" s="76"/>
      <c r="ZW48" s="76"/>
      <c r="ZX48" s="76"/>
      <c r="ZY48" s="76"/>
      <c r="ZZ48" s="76"/>
      <c r="AAA48" s="76"/>
      <c r="AAB48" s="76"/>
      <c r="AAC48" s="76"/>
      <c r="AAD48" s="76"/>
      <c r="AAE48" s="76"/>
      <c r="AAF48" s="76"/>
      <c r="AAG48" s="76"/>
      <c r="AAH48" s="76"/>
      <c r="AAI48" s="76"/>
      <c r="AAJ48" s="76"/>
      <c r="AAK48" s="76"/>
      <c r="AAL48" s="76"/>
      <c r="AAM48" s="76"/>
      <c r="AAN48" s="76"/>
      <c r="AAO48" s="76"/>
      <c r="AAP48" s="76"/>
      <c r="AAQ48" s="76"/>
      <c r="AAR48" s="76"/>
      <c r="AAS48" s="76"/>
      <c r="AAT48" s="76"/>
      <c r="AAU48" s="76"/>
      <c r="AAV48" s="76"/>
      <c r="AAW48" s="76"/>
      <c r="AAX48" s="76"/>
      <c r="AAY48" s="76"/>
      <c r="AAZ48" s="76"/>
      <c r="ABA48" s="76"/>
      <c r="ABB48" s="76"/>
      <c r="ABC48" s="76"/>
      <c r="ABD48" s="76"/>
      <c r="ABE48" s="76"/>
      <c r="ABF48" s="76"/>
      <c r="ABG48" s="76"/>
      <c r="ABH48" s="76"/>
      <c r="ABI48" s="76"/>
      <c r="ABJ48" s="76"/>
      <c r="ABK48" s="76"/>
      <c r="ABL48" s="76"/>
      <c r="ABM48" s="76"/>
      <c r="ABN48" s="76"/>
      <c r="ABO48" s="76"/>
      <c r="ABP48" s="76"/>
      <c r="ABQ48" s="76"/>
      <c r="ABR48" s="76"/>
      <c r="ABS48" s="76"/>
      <c r="ABT48" s="76"/>
      <c r="ABU48" s="76"/>
      <c r="ABV48" s="76"/>
      <c r="ABW48" s="76"/>
      <c r="ABX48" s="76"/>
      <c r="ABY48" s="76"/>
      <c r="ABZ48" s="76"/>
      <c r="ACA48" s="76"/>
      <c r="ACB48" s="76"/>
      <c r="ACC48" s="76"/>
      <c r="ACD48" s="76"/>
      <c r="ACE48" s="76"/>
      <c r="ACF48" s="76"/>
      <c r="ACG48" s="76"/>
      <c r="ACH48" s="76"/>
      <c r="ACI48" s="76"/>
      <c r="ACJ48" s="76"/>
      <c r="ACK48" s="76"/>
      <c r="ACL48" s="76"/>
      <c r="ACM48" s="76"/>
      <c r="ACN48" s="76"/>
      <c r="ACO48" s="76"/>
      <c r="ACP48" s="76"/>
      <c r="ACQ48" s="76"/>
      <c r="ACR48" s="76"/>
      <c r="ACS48" s="76"/>
      <c r="ACT48" s="76"/>
      <c r="ACU48" s="76"/>
      <c r="ACV48" s="76"/>
      <c r="ACW48" s="76"/>
      <c r="ACX48" s="76"/>
      <c r="ACY48" s="76"/>
      <c r="ACZ48" s="76"/>
      <c r="ADA48" s="76"/>
      <c r="ADB48" s="76"/>
      <c r="ADC48" s="76"/>
      <c r="ADD48" s="76"/>
      <c r="ADE48" s="76"/>
      <c r="ADF48" s="76"/>
      <c r="ADG48" s="76"/>
      <c r="ADH48" s="76"/>
      <c r="ADI48" s="76"/>
      <c r="ADJ48" s="76"/>
      <c r="ADK48" s="76"/>
      <c r="ADL48" s="76"/>
      <c r="ADM48" s="76"/>
      <c r="ADN48" s="76"/>
      <c r="ADO48" s="76"/>
      <c r="ADP48" s="76"/>
      <c r="ADQ48" s="76"/>
      <c r="ADR48" s="76"/>
      <c r="ADS48" s="76"/>
      <c r="ADT48" s="76"/>
      <c r="ADU48" s="76"/>
      <c r="ADV48" s="76"/>
      <c r="ADW48" s="76"/>
      <c r="ADX48" s="76"/>
      <c r="ADY48" s="76"/>
      <c r="ADZ48" s="76"/>
      <c r="AEA48" s="76"/>
      <c r="AEB48" s="76"/>
      <c r="AEC48" s="76"/>
      <c r="AED48" s="76"/>
      <c r="AEE48" s="76"/>
      <c r="AEF48" s="76"/>
      <c r="AEG48" s="76"/>
      <c r="AEH48" s="76"/>
      <c r="AEI48" s="76"/>
      <c r="AEJ48" s="76"/>
      <c r="AEK48" s="76"/>
      <c r="AEL48" s="76"/>
      <c r="AEM48" s="76"/>
      <c r="AEN48" s="76"/>
      <c r="AEO48" s="76"/>
      <c r="AEP48" s="76"/>
      <c r="AEQ48" s="76"/>
      <c r="AER48" s="76"/>
      <c r="AES48" s="76"/>
      <c r="AET48" s="76"/>
      <c r="AEU48" s="76"/>
      <c r="AEV48" s="76"/>
      <c r="AEW48" s="76"/>
      <c r="AEX48" s="76"/>
      <c r="AEY48" s="76"/>
      <c r="AEZ48" s="76"/>
      <c r="AFA48" s="76"/>
      <c r="AFB48" s="76"/>
      <c r="AFC48" s="76"/>
      <c r="AFD48" s="76"/>
      <c r="AFE48" s="76"/>
      <c r="AFF48" s="76"/>
      <c r="AFG48" s="76"/>
      <c r="AFH48" s="76"/>
      <c r="AFI48" s="76"/>
      <c r="AFJ48" s="76"/>
      <c r="AFK48" s="76"/>
      <c r="AFL48" s="76"/>
      <c r="AFM48" s="76"/>
      <c r="AFN48" s="76"/>
      <c r="AFO48" s="76"/>
      <c r="AFP48" s="76"/>
      <c r="AFQ48" s="76"/>
      <c r="AFR48" s="76"/>
      <c r="AFS48" s="76"/>
      <c r="AFT48" s="76"/>
      <c r="AFU48" s="76"/>
      <c r="AFV48" s="76"/>
      <c r="AFW48" s="76"/>
      <c r="AFX48" s="76"/>
      <c r="AFY48" s="76"/>
      <c r="AFZ48" s="76"/>
      <c r="AGA48" s="76"/>
      <c r="AGB48" s="76"/>
      <c r="AGC48" s="76"/>
      <c r="AGD48" s="76"/>
      <c r="AGE48" s="76"/>
      <c r="AGF48" s="76"/>
      <c r="AGG48" s="76"/>
      <c r="AGH48" s="76"/>
      <c r="AGI48" s="76"/>
      <c r="AGJ48" s="76"/>
      <c r="AGK48" s="76"/>
      <c r="AGL48" s="76"/>
      <c r="AGM48" s="76"/>
      <c r="AGN48" s="76"/>
      <c r="AGO48" s="76"/>
      <c r="AGP48" s="76"/>
      <c r="AGQ48" s="76"/>
      <c r="AGR48" s="76"/>
      <c r="AGS48" s="76"/>
      <c r="AGT48" s="76"/>
      <c r="AGU48" s="76"/>
      <c r="AGV48" s="76"/>
      <c r="AGW48" s="76"/>
      <c r="AGX48" s="76"/>
      <c r="AGY48" s="76"/>
      <c r="AGZ48" s="76"/>
      <c r="AHA48" s="76"/>
      <c r="AHB48" s="76"/>
      <c r="AHC48" s="76"/>
      <c r="AHD48" s="76"/>
      <c r="AHE48" s="76"/>
      <c r="AHF48" s="76"/>
      <c r="AHG48" s="76"/>
      <c r="AHH48" s="76"/>
      <c r="AHI48" s="76"/>
      <c r="AHJ48" s="76"/>
      <c r="AHK48" s="76"/>
      <c r="AHL48" s="76"/>
      <c r="AHM48" s="76"/>
      <c r="AHN48" s="76"/>
      <c r="AHO48" s="76"/>
      <c r="AHP48" s="76"/>
      <c r="AHQ48" s="76"/>
      <c r="AHR48" s="76"/>
      <c r="AHS48" s="76"/>
      <c r="AHT48" s="76"/>
      <c r="AHU48" s="76"/>
      <c r="AHV48" s="76"/>
      <c r="AHW48" s="76"/>
      <c r="AHX48" s="76"/>
      <c r="AHY48" s="76"/>
      <c r="AHZ48" s="76"/>
      <c r="AIA48" s="76"/>
      <c r="AIB48" s="76"/>
      <c r="AIC48" s="76"/>
      <c r="AID48" s="76"/>
      <c r="AIE48" s="76"/>
      <c r="AIF48" s="76"/>
      <c r="AIG48" s="76"/>
      <c r="AIH48" s="76"/>
      <c r="AII48" s="76"/>
      <c r="AIJ48" s="76"/>
      <c r="AIK48" s="76"/>
      <c r="AIL48" s="76"/>
      <c r="AIM48" s="76"/>
      <c r="AIN48" s="76"/>
      <c r="AIO48" s="76"/>
      <c r="AIP48" s="76"/>
      <c r="AIQ48" s="76"/>
      <c r="AIR48" s="76"/>
      <c r="AIS48" s="76"/>
      <c r="AIT48" s="76"/>
      <c r="AIU48" s="76"/>
      <c r="AIV48" s="76"/>
      <c r="AIW48" s="76"/>
      <c r="AIX48" s="76"/>
      <c r="AIY48" s="76"/>
      <c r="AIZ48" s="76"/>
      <c r="AJA48" s="76"/>
      <c r="AJB48" s="76"/>
      <c r="AJC48" s="76"/>
      <c r="AJD48" s="76"/>
      <c r="AJE48" s="76"/>
      <c r="AJF48" s="76"/>
      <c r="AJG48" s="76"/>
      <c r="AJH48" s="76"/>
      <c r="AJI48" s="76"/>
      <c r="AJJ48" s="76"/>
      <c r="AJK48" s="76"/>
      <c r="AJL48" s="76"/>
      <c r="AJM48" s="76"/>
      <c r="AJN48" s="76"/>
      <c r="AJO48" s="76"/>
      <c r="AJP48" s="76"/>
      <c r="AJQ48" s="76"/>
      <c r="AJR48" s="76"/>
      <c r="AJS48" s="76"/>
      <c r="AJT48" s="76"/>
      <c r="AJU48" s="76"/>
      <c r="AJV48" s="76"/>
      <c r="AJW48" s="76"/>
      <c r="AJX48" s="76"/>
      <c r="AJY48" s="76"/>
      <c r="AJZ48" s="76"/>
      <c r="AKA48" s="76"/>
      <c r="AKB48" s="76"/>
      <c r="AKC48" s="76"/>
      <c r="AKD48" s="76"/>
      <c r="AKE48" s="76"/>
      <c r="AKF48" s="76"/>
      <c r="AKG48" s="76"/>
      <c r="AKH48" s="76"/>
      <c r="AKI48" s="76"/>
      <c r="AKJ48" s="76"/>
      <c r="AKK48" s="76"/>
      <c r="AKL48" s="76"/>
      <c r="AKM48" s="76"/>
      <c r="AKN48" s="76"/>
      <c r="AKO48" s="76"/>
      <c r="AKP48" s="76"/>
      <c r="AKQ48" s="76"/>
      <c r="AKR48" s="76"/>
      <c r="AKS48" s="76"/>
      <c r="AKT48" s="76"/>
      <c r="AKU48" s="76"/>
      <c r="AKV48" s="76"/>
      <c r="AKW48" s="76"/>
      <c r="AKX48" s="76"/>
      <c r="AKY48" s="76"/>
      <c r="AKZ48" s="76"/>
      <c r="ALA48" s="76"/>
      <c r="ALB48" s="76"/>
      <c r="ALC48" s="76"/>
      <c r="ALD48" s="76"/>
      <c r="ALE48" s="76"/>
      <c r="ALF48" s="76"/>
      <c r="ALG48" s="76"/>
      <c r="ALH48" s="76"/>
      <c r="ALI48" s="76"/>
      <c r="ALJ48" s="76"/>
      <c r="ALK48" s="76"/>
      <c r="ALL48" s="76"/>
      <c r="ALM48" s="76"/>
      <c r="ALN48" s="76"/>
      <c r="ALO48" s="76"/>
      <c r="ALP48" s="76"/>
      <c r="ALQ48" s="76"/>
      <c r="ALR48" s="76"/>
      <c r="ALS48" s="76"/>
      <c r="ALT48" s="76"/>
      <c r="ALU48" s="76"/>
      <c r="ALV48" s="76"/>
      <c r="ALW48" s="76"/>
      <c r="ALX48" s="76"/>
      <c r="ALY48" s="76"/>
      <c r="ALZ48" s="76"/>
      <c r="AMA48" s="76"/>
      <c r="AMB48" s="76"/>
      <c r="AMC48" s="76"/>
      <c r="AMD48" s="76"/>
      <c r="AME48" s="76"/>
      <c r="AMF48" s="76"/>
      <c r="AMG48" s="76"/>
      <c r="AMH48" s="76"/>
      <c r="AMI48" s="76"/>
      <c r="AMJ48" s="76"/>
      <c r="AMK48" s="76"/>
      <c r="AML48" s="76"/>
    </row>
    <row r="49" spans="1:1026" s="77" customFormat="1" ht="19.5" customHeight="1">
      <c r="A49" s="76"/>
      <c r="B49" s="333" t="s">
        <v>170</v>
      </c>
      <c r="C49" s="334"/>
      <c r="D49" s="334"/>
      <c r="E49" s="334"/>
      <c r="F49" s="334"/>
      <c r="G49" s="335"/>
      <c r="H49" s="161">
        <f>SUM(H47:H48)</f>
        <v>146.24</v>
      </c>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6"/>
      <c r="FF49" s="76"/>
      <c r="FG49" s="76"/>
      <c r="FH49" s="76"/>
      <c r="FI49" s="76"/>
      <c r="FJ49" s="76"/>
      <c r="FK49" s="76"/>
      <c r="FL49" s="76"/>
      <c r="FM49" s="76"/>
      <c r="FN49" s="76"/>
      <c r="FO49" s="76"/>
      <c r="FP49" s="76"/>
      <c r="FQ49" s="76"/>
      <c r="FR49" s="76"/>
      <c r="FS49" s="76"/>
      <c r="FT49" s="76"/>
      <c r="FU49" s="76"/>
      <c r="FV49" s="76"/>
      <c r="FW49" s="76"/>
      <c r="FX49" s="76"/>
      <c r="FY49" s="76"/>
      <c r="FZ49" s="76"/>
      <c r="GA49" s="76"/>
      <c r="GB49" s="76"/>
      <c r="GC49" s="76"/>
      <c r="GD49" s="76"/>
      <c r="GE49" s="76"/>
      <c r="GF49" s="76"/>
      <c r="GG49" s="76"/>
      <c r="GH49" s="76"/>
      <c r="GI49" s="76"/>
      <c r="GJ49" s="76"/>
      <c r="GK49" s="76"/>
      <c r="GL49" s="76"/>
      <c r="GM49" s="76"/>
      <c r="GN49" s="76"/>
      <c r="GO49" s="76"/>
      <c r="GP49" s="76"/>
      <c r="GQ49" s="76"/>
      <c r="GR49" s="76"/>
      <c r="GS49" s="76"/>
      <c r="GT49" s="76"/>
      <c r="GU49" s="76"/>
      <c r="GV49" s="76"/>
      <c r="GW49" s="76"/>
      <c r="GX49" s="76"/>
      <c r="GY49" s="76"/>
      <c r="GZ49" s="76"/>
      <c r="HA49" s="76"/>
      <c r="HB49" s="76"/>
      <c r="HC49" s="76"/>
      <c r="HD49" s="76"/>
      <c r="HE49" s="76"/>
      <c r="HF49" s="76"/>
      <c r="HG49" s="76"/>
      <c r="HH49" s="76"/>
      <c r="HI49" s="76"/>
      <c r="HJ49" s="76"/>
      <c r="HK49" s="76"/>
      <c r="HL49" s="76"/>
      <c r="HM49" s="76"/>
      <c r="HN49" s="76"/>
      <c r="HO49" s="76"/>
      <c r="HP49" s="76"/>
      <c r="HQ49" s="76"/>
      <c r="HR49" s="76"/>
      <c r="HS49" s="76"/>
      <c r="HT49" s="76"/>
      <c r="HU49" s="76"/>
      <c r="HV49" s="76"/>
      <c r="HW49" s="76"/>
      <c r="HX49" s="76"/>
      <c r="HY49" s="76"/>
      <c r="HZ49" s="76"/>
      <c r="IA49" s="76"/>
      <c r="IB49" s="76"/>
      <c r="IC49" s="76"/>
      <c r="ID49" s="76"/>
      <c r="IE49" s="76"/>
      <c r="IF49" s="76"/>
      <c r="IG49" s="76"/>
      <c r="IH49" s="76"/>
      <c r="II49" s="76"/>
      <c r="IJ49" s="76"/>
      <c r="IK49" s="76"/>
      <c r="IL49" s="76"/>
      <c r="IM49" s="76"/>
      <c r="IN49" s="76"/>
      <c r="IO49" s="76"/>
      <c r="IP49" s="76"/>
      <c r="IQ49" s="76"/>
      <c r="IR49" s="76"/>
      <c r="IS49" s="76"/>
      <c r="IT49" s="76"/>
      <c r="IU49" s="76"/>
      <c r="IV49" s="76"/>
      <c r="IW49" s="76"/>
      <c r="IX49" s="76"/>
      <c r="IY49" s="76"/>
      <c r="IZ49" s="76"/>
      <c r="JA49" s="76"/>
      <c r="JB49" s="76"/>
      <c r="JC49" s="76"/>
      <c r="JD49" s="76"/>
      <c r="JE49" s="76"/>
      <c r="JF49" s="76"/>
      <c r="JG49" s="76"/>
      <c r="JH49" s="76"/>
      <c r="JI49" s="76"/>
      <c r="JJ49" s="76"/>
      <c r="JK49" s="76"/>
      <c r="JL49" s="76"/>
      <c r="JM49" s="76"/>
      <c r="JN49" s="76"/>
      <c r="JO49" s="76"/>
      <c r="JP49" s="76"/>
      <c r="JQ49" s="76"/>
      <c r="JR49" s="76"/>
      <c r="JS49" s="76"/>
      <c r="JT49" s="76"/>
      <c r="JU49" s="76"/>
      <c r="JV49" s="76"/>
      <c r="JW49" s="76"/>
      <c r="JX49" s="76"/>
      <c r="JY49" s="76"/>
      <c r="JZ49" s="76"/>
      <c r="KA49" s="76"/>
      <c r="KB49" s="76"/>
      <c r="KC49" s="76"/>
      <c r="KD49" s="76"/>
      <c r="KE49" s="76"/>
      <c r="KF49" s="76"/>
      <c r="KG49" s="76"/>
      <c r="KH49" s="76"/>
      <c r="KI49" s="76"/>
      <c r="KJ49" s="76"/>
      <c r="KK49" s="76"/>
      <c r="KL49" s="76"/>
      <c r="KM49" s="76"/>
      <c r="KN49" s="76"/>
      <c r="KO49" s="76"/>
      <c r="KP49" s="76"/>
      <c r="KQ49" s="76"/>
      <c r="KR49" s="76"/>
      <c r="KS49" s="76"/>
      <c r="KT49" s="76"/>
      <c r="KU49" s="76"/>
      <c r="KV49" s="76"/>
      <c r="KW49" s="76"/>
      <c r="KX49" s="76"/>
      <c r="KY49" s="76"/>
      <c r="KZ49" s="76"/>
      <c r="LA49" s="76"/>
      <c r="LB49" s="76"/>
      <c r="LC49" s="76"/>
      <c r="LD49" s="76"/>
      <c r="LE49" s="76"/>
      <c r="LF49" s="76"/>
      <c r="LG49" s="76"/>
      <c r="LH49" s="76"/>
      <c r="LI49" s="76"/>
      <c r="LJ49" s="76"/>
      <c r="LK49" s="76"/>
      <c r="LL49" s="76"/>
      <c r="LM49" s="76"/>
      <c r="LN49" s="76"/>
      <c r="LO49" s="76"/>
      <c r="LP49" s="76"/>
      <c r="LQ49" s="76"/>
      <c r="LR49" s="76"/>
      <c r="LS49" s="76"/>
      <c r="LT49" s="76"/>
      <c r="LU49" s="76"/>
      <c r="LV49" s="76"/>
      <c r="LW49" s="76"/>
      <c r="LX49" s="76"/>
      <c r="LY49" s="76"/>
      <c r="LZ49" s="76"/>
      <c r="MA49" s="76"/>
      <c r="MB49" s="76"/>
      <c r="MC49" s="76"/>
      <c r="MD49" s="76"/>
      <c r="ME49" s="76"/>
      <c r="MF49" s="76"/>
      <c r="MG49" s="76"/>
      <c r="MH49" s="76"/>
      <c r="MI49" s="76"/>
      <c r="MJ49" s="76"/>
      <c r="MK49" s="76"/>
      <c r="ML49" s="76"/>
      <c r="MM49" s="76"/>
      <c r="MN49" s="76"/>
      <c r="MO49" s="76"/>
      <c r="MP49" s="76"/>
      <c r="MQ49" s="76"/>
      <c r="MR49" s="76"/>
      <c r="MS49" s="76"/>
      <c r="MT49" s="76"/>
      <c r="MU49" s="76"/>
      <c r="MV49" s="76"/>
      <c r="MW49" s="76"/>
      <c r="MX49" s="76"/>
      <c r="MY49" s="76"/>
      <c r="MZ49" s="76"/>
      <c r="NA49" s="76"/>
      <c r="NB49" s="76"/>
      <c r="NC49" s="76"/>
      <c r="ND49" s="76"/>
      <c r="NE49" s="76"/>
      <c r="NF49" s="76"/>
      <c r="NG49" s="76"/>
      <c r="NH49" s="76"/>
      <c r="NI49" s="76"/>
      <c r="NJ49" s="76"/>
      <c r="NK49" s="76"/>
      <c r="NL49" s="76"/>
      <c r="NM49" s="76"/>
      <c r="NN49" s="76"/>
      <c r="NO49" s="76"/>
      <c r="NP49" s="76"/>
      <c r="NQ49" s="76"/>
      <c r="NR49" s="76"/>
      <c r="NS49" s="76"/>
      <c r="NT49" s="76"/>
      <c r="NU49" s="76"/>
      <c r="NV49" s="76"/>
      <c r="NW49" s="76"/>
      <c r="NX49" s="76"/>
      <c r="NY49" s="76"/>
      <c r="NZ49" s="76"/>
      <c r="OA49" s="76"/>
      <c r="OB49" s="76"/>
      <c r="OC49" s="76"/>
      <c r="OD49" s="76"/>
      <c r="OE49" s="76"/>
      <c r="OF49" s="76"/>
      <c r="OG49" s="76"/>
      <c r="OH49" s="76"/>
      <c r="OI49" s="76"/>
      <c r="OJ49" s="76"/>
      <c r="OK49" s="76"/>
      <c r="OL49" s="76"/>
      <c r="OM49" s="76"/>
      <c r="ON49" s="76"/>
      <c r="OO49" s="76"/>
      <c r="OP49" s="76"/>
      <c r="OQ49" s="76"/>
      <c r="OR49" s="76"/>
      <c r="OS49" s="76"/>
      <c r="OT49" s="76"/>
      <c r="OU49" s="76"/>
      <c r="OV49" s="76"/>
      <c r="OW49" s="76"/>
      <c r="OX49" s="76"/>
      <c r="OY49" s="76"/>
      <c r="OZ49" s="76"/>
      <c r="PA49" s="76"/>
      <c r="PB49" s="76"/>
      <c r="PC49" s="76"/>
      <c r="PD49" s="76"/>
      <c r="PE49" s="76"/>
      <c r="PF49" s="76"/>
      <c r="PG49" s="76"/>
      <c r="PH49" s="76"/>
      <c r="PI49" s="76"/>
      <c r="PJ49" s="76"/>
      <c r="PK49" s="76"/>
      <c r="PL49" s="76"/>
      <c r="PM49" s="76"/>
      <c r="PN49" s="76"/>
      <c r="PO49" s="76"/>
      <c r="PP49" s="76"/>
      <c r="PQ49" s="76"/>
      <c r="PR49" s="76"/>
      <c r="PS49" s="76"/>
      <c r="PT49" s="76"/>
      <c r="PU49" s="76"/>
      <c r="PV49" s="76"/>
      <c r="PW49" s="76"/>
      <c r="PX49" s="76"/>
      <c r="PY49" s="76"/>
      <c r="PZ49" s="76"/>
      <c r="QA49" s="76"/>
      <c r="QB49" s="76"/>
      <c r="QC49" s="76"/>
      <c r="QD49" s="76"/>
      <c r="QE49" s="76"/>
      <c r="QF49" s="76"/>
      <c r="QG49" s="76"/>
      <c r="QH49" s="76"/>
      <c r="QI49" s="76"/>
      <c r="QJ49" s="76"/>
      <c r="QK49" s="76"/>
      <c r="QL49" s="76"/>
      <c r="QM49" s="76"/>
      <c r="QN49" s="76"/>
      <c r="QO49" s="76"/>
      <c r="QP49" s="76"/>
      <c r="QQ49" s="76"/>
      <c r="QR49" s="76"/>
      <c r="QS49" s="76"/>
      <c r="QT49" s="76"/>
      <c r="QU49" s="76"/>
      <c r="QV49" s="76"/>
      <c r="QW49" s="76"/>
      <c r="QX49" s="76"/>
      <c r="QY49" s="76"/>
      <c r="QZ49" s="76"/>
      <c r="RA49" s="76"/>
      <c r="RB49" s="76"/>
      <c r="RC49" s="76"/>
      <c r="RD49" s="76"/>
      <c r="RE49" s="76"/>
      <c r="RF49" s="76"/>
      <c r="RG49" s="76"/>
      <c r="RH49" s="76"/>
      <c r="RI49" s="76"/>
      <c r="RJ49" s="76"/>
      <c r="RK49" s="76"/>
      <c r="RL49" s="76"/>
      <c r="RM49" s="76"/>
      <c r="RN49" s="76"/>
      <c r="RO49" s="76"/>
      <c r="RP49" s="76"/>
      <c r="RQ49" s="76"/>
      <c r="RR49" s="76"/>
      <c r="RS49" s="76"/>
      <c r="RT49" s="76"/>
      <c r="RU49" s="76"/>
      <c r="RV49" s="76"/>
      <c r="RW49" s="76"/>
      <c r="RX49" s="76"/>
      <c r="RY49" s="76"/>
      <c r="RZ49" s="76"/>
      <c r="SA49" s="76"/>
      <c r="SB49" s="76"/>
      <c r="SC49" s="76"/>
      <c r="SD49" s="76"/>
      <c r="SE49" s="76"/>
      <c r="SF49" s="76"/>
      <c r="SG49" s="76"/>
      <c r="SH49" s="76"/>
      <c r="SI49" s="76"/>
      <c r="SJ49" s="76"/>
      <c r="SK49" s="76"/>
      <c r="SL49" s="76"/>
      <c r="SM49" s="76"/>
      <c r="SN49" s="76"/>
      <c r="SO49" s="76"/>
      <c r="SP49" s="76"/>
      <c r="SQ49" s="76"/>
      <c r="SR49" s="76"/>
      <c r="SS49" s="76"/>
      <c r="ST49" s="76"/>
      <c r="SU49" s="76"/>
      <c r="SV49" s="76"/>
      <c r="SW49" s="76"/>
      <c r="SX49" s="76"/>
      <c r="SY49" s="76"/>
      <c r="SZ49" s="76"/>
      <c r="TA49" s="76"/>
      <c r="TB49" s="76"/>
      <c r="TC49" s="76"/>
      <c r="TD49" s="76"/>
      <c r="TE49" s="76"/>
      <c r="TF49" s="76"/>
      <c r="TG49" s="76"/>
      <c r="TH49" s="76"/>
      <c r="TI49" s="76"/>
      <c r="TJ49" s="76"/>
      <c r="TK49" s="76"/>
      <c r="TL49" s="76"/>
      <c r="TM49" s="76"/>
      <c r="TN49" s="76"/>
      <c r="TO49" s="76"/>
      <c r="TP49" s="76"/>
      <c r="TQ49" s="76"/>
      <c r="TR49" s="76"/>
      <c r="TS49" s="76"/>
      <c r="TT49" s="76"/>
      <c r="TU49" s="76"/>
      <c r="TV49" s="76"/>
      <c r="TW49" s="76"/>
      <c r="TX49" s="76"/>
      <c r="TY49" s="76"/>
      <c r="TZ49" s="76"/>
      <c r="UA49" s="76"/>
      <c r="UB49" s="76"/>
      <c r="UC49" s="76"/>
      <c r="UD49" s="76"/>
      <c r="UE49" s="76"/>
      <c r="UF49" s="76"/>
      <c r="UG49" s="76"/>
      <c r="UH49" s="76"/>
      <c r="UI49" s="76"/>
      <c r="UJ49" s="76"/>
      <c r="UK49" s="76"/>
      <c r="UL49" s="76"/>
      <c r="UM49" s="76"/>
      <c r="UN49" s="76"/>
      <c r="UO49" s="76"/>
      <c r="UP49" s="76"/>
      <c r="UQ49" s="76"/>
      <c r="UR49" s="76"/>
      <c r="US49" s="76"/>
      <c r="UT49" s="76"/>
      <c r="UU49" s="76"/>
      <c r="UV49" s="76"/>
      <c r="UW49" s="76"/>
      <c r="UX49" s="76"/>
      <c r="UY49" s="76"/>
      <c r="UZ49" s="76"/>
      <c r="VA49" s="76"/>
      <c r="VB49" s="76"/>
      <c r="VC49" s="76"/>
      <c r="VD49" s="76"/>
      <c r="VE49" s="76"/>
      <c r="VF49" s="76"/>
      <c r="VG49" s="76"/>
      <c r="VH49" s="76"/>
      <c r="VI49" s="76"/>
      <c r="VJ49" s="76"/>
      <c r="VK49" s="76"/>
      <c r="VL49" s="76"/>
      <c r="VM49" s="76"/>
      <c r="VN49" s="76"/>
      <c r="VO49" s="76"/>
      <c r="VP49" s="76"/>
      <c r="VQ49" s="76"/>
      <c r="VR49" s="76"/>
      <c r="VS49" s="76"/>
      <c r="VT49" s="76"/>
      <c r="VU49" s="76"/>
      <c r="VV49" s="76"/>
      <c r="VW49" s="76"/>
      <c r="VX49" s="76"/>
      <c r="VY49" s="76"/>
      <c r="VZ49" s="76"/>
      <c r="WA49" s="76"/>
      <c r="WB49" s="76"/>
      <c r="WC49" s="76"/>
      <c r="WD49" s="76"/>
      <c r="WE49" s="76"/>
      <c r="WF49" s="76"/>
      <c r="WG49" s="76"/>
      <c r="WH49" s="76"/>
      <c r="WI49" s="76"/>
      <c r="WJ49" s="76"/>
      <c r="WK49" s="76"/>
      <c r="WL49" s="76"/>
      <c r="WM49" s="76"/>
      <c r="WN49" s="76"/>
      <c r="WO49" s="76"/>
      <c r="WP49" s="76"/>
      <c r="WQ49" s="76"/>
      <c r="WR49" s="76"/>
      <c r="WS49" s="76"/>
      <c r="WT49" s="76"/>
      <c r="WU49" s="76"/>
      <c r="WV49" s="76"/>
      <c r="WW49" s="76"/>
      <c r="WX49" s="76"/>
      <c r="WY49" s="76"/>
      <c r="WZ49" s="76"/>
      <c r="XA49" s="76"/>
      <c r="XB49" s="76"/>
      <c r="XC49" s="76"/>
      <c r="XD49" s="76"/>
      <c r="XE49" s="76"/>
      <c r="XF49" s="76"/>
      <c r="XG49" s="76"/>
      <c r="XH49" s="76"/>
      <c r="XI49" s="76"/>
      <c r="XJ49" s="76"/>
      <c r="XK49" s="76"/>
      <c r="XL49" s="76"/>
      <c r="XM49" s="76"/>
      <c r="XN49" s="76"/>
      <c r="XO49" s="76"/>
      <c r="XP49" s="76"/>
      <c r="XQ49" s="76"/>
      <c r="XR49" s="76"/>
      <c r="XS49" s="76"/>
      <c r="XT49" s="76"/>
      <c r="XU49" s="76"/>
      <c r="XV49" s="76"/>
      <c r="XW49" s="76"/>
      <c r="XX49" s="76"/>
      <c r="XY49" s="76"/>
      <c r="XZ49" s="76"/>
      <c r="YA49" s="76"/>
      <c r="YB49" s="76"/>
      <c r="YC49" s="76"/>
      <c r="YD49" s="76"/>
      <c r="YE49" s="76"/>
      <c r="YF49" s="76"/>
      <c r="YG49" s="76"/>
      <c r="YH49" s="76"/>
      <c r="YI49" s="76"/>
      <c r="YJ49" s="76"/>
      <c r="YK49" s="76"/>
      <c r="YL49" s="76"/>
      <c r="YM49" s="76"/>
      <c r="YN49" s="76"/>
      <c r="YO49" s="76"/>
      <c r="YP49" s="76"/>
      <c r="YQ49" s="76"/>
      <c r="YR49" s="76"/>
      <c r="YS49" s="76"/>
      <c r="YT49" s="76"/>
      <c r="YU49" s="76"/>
      <c r="YV49" s="76"/>
      <c r="YW49" s="76"/>
      <c r="YX49" s="76"/>
      <c r="YY49" s="76"/>
      <c r="YZ49" s="76"/>
      <c r="ZA49" s="76"/>
      <c r="ZB49" s="76"/>
      <c r="ZC49" s="76"/>
      <c r="ZD49" s="76"/>
      <c r="ZE49" s="76"/>
      <c r="ZF49" s="76"/>
      <c r="ZG49" s="76"/>
      <c r="ZH49" s="76"/>
      <c r="ZI49" s="76"/>
      <c r="ZJ49" s="76"/>
      <c r="ZK49" s="76"/>
      <c r="ZL49" s="76"/>
      <c r="ZM49" s="76"/>
      <c r="ZN49" s="76"/>
      <c r="ZO49" s="76"/>
      <c r="ZP49" s="76"/>
      <c r="ZQ49" s="76"/>
      <c r="ZR49" s="76"/>
      <c r="ZS49" s="76"/>
      <c r="ZT49" s="76"/>
      <c r="ZU49" s="76"/>
      <c r="ZV49" s="76"/>
      <c r="ZW49" s="76"/>
      <c r="ZX49" s="76"/>
      <c r="ZY49" s="76"/>
      <c r="ZZ49" s="76"/>
      <c r="AAA49" s="76"/>
      <c r="AAB49" s="76"/>
      <c r="AAC49" s="76"/>
      <c r="AAD49" s="76"/>
      <c r="AAE49" s="76"/>
      <c r="AAF49" s="76"/>
      <c r="AAG49" s="76"/>
      <c r="AAH49" s="76"/>
      <c r="AAI49" s="76"/>
      <c r="AAJ49" s="76"/>
      <c r="AAK49" s="76"/>
      <c r="AAL49" s="76"/>
      <c r="AAM49" s="76"/>
      <c r="AAN49" s="76"/>
      <c r="AAO49" s="76"/>
      <c r="AAP49" s="76"/>
      <c r="AAQ49" s="76"/>
      <c r="AAR49" s="76"/>
      <c r="AAS49" s="76"/>
      <c r="AAT49" s="76"/>
      <c r="AAU49" s="76"/>
      <c r="AAV49" s="76"/>
      <c r="AAW49" s="76"/>
      <c r="AAX49" s="76"/>
      <c r="AAY49" s="76"/>
      <c r="AAZ49" s="76"/>
      <c r="ABA49" s="76"/>
      <c r="ABB49" s="76"/>
      <c r="ABC49" s="76"/>
      <c r="ABD49" s="76"/>
      <c r="ABE49" s="76"/>
      <c r="ABF49" s="76"/>
      <c r="ABG49" s="76"/>
      <c r="ABH49" s="76"/>
      <c r="ABI49" s="76"/>
      <c r="ABJ49" s="76"/>
      <c r="ABK49" s="76"/>
      <c r="ABL49" s="76"/>
      <c r="ABM49" s="76"/>
      <c r="ABN49" s="76"/>
      <c r="ABO49" s="76"/>
      <c r="ABP49" s="76"/>
      <c r="ABQ49" s="76"/>
      <c r="ABR49" s="76"/>
      <c r="ABS49" s="76"/>
      <c r="ABT49" s="76"/>
      <c r="ABU49" s="76"/>
      <c r="ABV49" s="76"/>
      <c r="ABW49" s="76"/>
      <c r="ABX49" s="76"/>
      <c r="ABY49" s="76"/>
      <c r="ABZ49" s="76"/>
      <c r="ACA49" s="76"/>
      <c r="ACB49" s="76"/>
      <c r="ACC49" s="76"/>
      <c r="ACD49" s="76"/>
      <c r="ACE49" s="76"/>
      <c r="ACF49" s="76"/>
      <c r="ACG49" s="76"/>
      <c r="ACH49" s="76"/>
      <c r="ACI49" s="76"/>
      <c r="ACJ49" s="76"/>
      <c r="ACK49" s="76"/>
      <c r="ACL49" s="76"/>
      <c r="ACM49" s="76"/>
      <c r="ACN49" s="76"/>
      <c r="ACO49" s="76"/>
      <c r="ACP49" s="76"/>
      <c r="ACQ49" s="76"/>
      <c r="ACR49" s="76"/>
      <c r="ACS49" s="76"/>
      <c r="ACT49" s="76"/>
      <c r="ACU49" s="76"/>
      <c r="ACV49" s="76"/>
      <c r="ACW49" s="76"/>
      <c r="ACX49" s="76"/>
      <c r="ACY49" s="76"/>
      <c r="ACZ49" s="76"/>
      <c r="ADA49" s="76"/>
      <c r="ADB49" s="76"/>
      <c r="ADC49" s="76"/>
      <c r="ADD49" s="76"/>
      <c r="ADE49" s="76"/>
      <c r="ADF49" s="76"/>
      <c r="ADG49" s="76"/>
      <c r="ADH49" s="76"/>
      <c r="ADI49" s="76"/>
      <c r="ADJ49" s="76"/>
      <c r="ADK49" s="76"/>
      <c r="ADL49" s="76"/>
      <c r="ADM49" s="76"/>
      <c r="ADN49" s="76"/>
      <c r="ADO49" s="76"/>
      <c r="ADP49" s="76"/>
      <c r="ADQ49" s="76"/>
      <c r="ADR49" s="76"/>
      <c r="ADS49" s="76"/>
      <c r="ADT49" s="76"/>
      <c r="ADU49" s="76"/>
      <c r="ADV49" s="76"/>
      <c r="ADW49" s="76"/>
      <c r="ADX49" s="76"/>
      <c r="ADY49" s="76"/>
      <c r="ADZ49" s="76"/>
      <c r="AEA49" s="76"/>
      <c r="AEB49" s="76"/>
      <c r="AEC49" s="76"/>
      <c r="AED49" s="76"/>
      <c r="AEE49" s="76"/>
      <c r="AEF49" s="76"/>
      <c r="AEG49" s="76"/>
      <c r="AEH49" s="76"/>
      <c r="AEI49" s="76"/>
      <c r="AEJ49" s="76"/>
      <c r="AEK49" s="76"/>
      <c r="AEL49" s="76"/>
      <c r="AEM49" s="76"/>
      <c r="AEN49" s="76"/>
      <c r="AEO49" s="76"/>
      <c r="AEP49" s="76"/>
      <c r="AEQ49" s="76"/>
      <c r="AER49" s="76"/>
      <c r="AES49" s="76"/>
      <c r="AET49" s="76"/>
      <c r="AEU49" s="76"/>
      <c r="AEV49" s="76"/>
      <c r="AEW49" s="76"/>
      <c r="AEX49" s="76"/>
      <c r="AEY49" s="76"/>
      <c r="AEZ49" s="76"/>
      <c r="AFA49" s="76"/>
      <c r="AFB49" s="76"/>
      <c r="AFC49" s="76"/>
      <c r="AFD49" s="76"/>
      <c r="AFE49" s="76"/>
      <c r="AFF49" s="76"/>
      <c r="AFG49" s="76"/>
      <c r="AFH49" s="76"/>
      <c r="AFI49" s="76"/>
      <c r="AFJ49" s="76"/>
      <c r="AFK49" s="76"/>
      <c r="AFL49" s="76"/>
      <c r="AFM49" s="76"/>
      <c r="AFN49" s="76"/>
      <c r="AFO49" s="76"/>
      <c r="AFP49" s="76"/>
      <c r="AFQ49" s="76"/>
      <c r="AFR49" s="76"/>
      <c r="AFS49" s="76"/>
      <c r="AFT49" s="76"/>
      <c r="AFU49" s="76"/>
      <c r="AFV49" s="76"/>
      <c r="AFW49" s="76"/>
      <c r="AFX49" s="76"/>
      <c r="AFY49" s="76"/>
      <c r="AFZ49" s="76"/>
      <c r="AGA49" s="76"/>
      <c r="AGB49" s="76"/>
      <c r="AGC49" s="76"/>
      <c r="AGD49" s="76"/>
      <c r="AGE49" s="76"/>
      <c r="AGF49" s="76"/>
      <c r="AGG49" s="76"/>
      <c r="AGH49" s="76"/>
      <c r="AGI49" s="76"/>
      <c r="AGJ49" s="76"/>
      <c r="AGK49" s="76"/>
      <c r="AGL49" s="76"/>
      <c r="AGM49" s="76"/>
      <c r="AGN49" s="76"/>
      <c r="AGO49" s="76"/>
      <c r="AGP49" s="76"/>
      <c r="AGQ49" s="76"/>
      <c r="AGR49" s="76"/>
      <c r="AGS49" s="76"/>
      <c r="AGT49" s="76"/>
      <c r="AGU49" s="76"/>
      <c r="AGV49" s="76"/>
      <c r="AGW49" s="76"/>
      <c r="AGX49" s="76"/>
      <c r="AGY49" s="76"/>
      <c r="AGZ49" s="76"/>
      <c r="AHA49" s="76"/>
      <c r="AHB49" s="76"/>
      <c r="AHC49" s="76"/>
      <c r="AHD49" s="76"/>
      <c r="AHE49" s="76"/>
      <c r="AHF49" s="76"/>
      <c r="AHG49" s="76"/>
      <c r="AHH49" s="76"/>
      <c r="AHI49" s="76"/>
      <c r="AHJ49" s="76"/>
      <c r="AHK49" s="76"/>
      <c r="AHL49" s="76"/>
      <c r="AHM49" s="76"/>
      <c r="AHN49" s="76"/>
      <c r="AHO49" s="76"/>
      <c r="AHP49" s="76"/>
      <c r="AHQ49" s="76"/>
      <c r="AHR49" s="76"/>
      <c r="AHS49" s="76"/>
      <c r="AHT49" s="76"/>
      <c r="AHU49" s="76"/>
      <c r="AHV49" s="76"/>
      <c r="AHW49" s="76"/>
      <c r="AHX49" s="76"/>
      <c r="AHY49" s="76"/>
      <c r="AHZ49" s="76"/>
      <c r="AIA49" s="76"/>
      <c r="AIB49" s="76"/>
      <c r="AIC49" s="76"/>
      <c r="AID49" s="76"/>
      <c r="AIE49" s="76"/>
      <c r="AIF49" s="76"/>
      <c r="AIG49" s="76"/>
      <c r="AIH49" s="76"/>
      <c r="AII49" s="76"/>
      <c r="AIJ49" s="76"/>
      <c r="AIK49" s="76"/>
      <c r="AIL49" s="76"/>
      <c r="AIM49" s="76"/>
      <c r="AIN49" s="76"/>
      <c r="AIO49" s="76"/>
      <c r="AIP49" s="76"/>
      <c r="AIQ49" s="76"/>
      <c r="AIR49" s="76"/>
      <c r="AIS49" s="76"/>
      <c r="AIT49" s="76"/>
      <c r="AIU49" s="76"/>
      <c r="AIV49" s="76"/>
      <c r="AIW49" s="76"/>
      <c r="AIX49" s="76"/>
      <c r="AIY49" s="76"/>
      <c r="AIZ49" s="76"/>
      <c r="AJA49" s="76"/>
      <c r="AJB49" s="76"/>
      <c r="AJC49" s="76"/>
      <c r="AJD49" s="76"/>
      <c r="AJE49" s="76"/>
      <c r="AJF49" s="76"/>
      <c r="AJG49" s="76"/>
      <c r="AJH49" s="76"/>
      <c r="AJI49" s="76"/>
      <c r="AJJ49" s="76"/>
      <c r="AJK49" s="76"/>
      <c r="AJL49" s="76"/>
      <c r="AJM49" s="76"/>
      <c r="AJN49" s="76"/>
      <c r="AJO49" s="76"/>
      <c r="AJP49" s="76"/>
      <c r="AJQ49" s="76"/>
      <c r="AJR49" s="76"/>
      <c r="AJS49" s="76"/>
      <c r="AJT49" s="76"/>
      <c r="AJU49" s="76"/>
      <c r="AJV49" s="76"/>
      <c r="AJW49" s="76"/>
      <c r="AJX49" s="76"/>
      <c r="AJY49" s="76"/>
      <c r="AJZ49" s="76"/>
      <c r="AKA49" s="76"/>
      <c r="AKB49" s="76"/>
      <c r="AKC49" s="76"/>
      <c r="AKD49" s="76"/>
      <c r="AKE49" s="76"/>
      <c r="AKF49" s="76"/>
      <c r="AKG49" s="76"/>
      <c r="AKH49" s="76"/>
      <c r="AKI49" s="76"/>
      <c r="AKJ49" s="76"/>
      <c r="AKK49" s="76"/>
      <c r="AKL49" s="76"/>
      <c r="AKM49" s="76"/>
      <c r="AKN49" s="76"/>
      <c r="AKO49" s="76"/>
      <c r="AKP49" s="76"/>
      <c r="AKQ49" s="76"/>
      <c r="AKR49" s="76"/>
      <c r="AKS49" s="76"/>
      <c r="AKT49" s="76"/>
      <c r="AKU49" s="76"/>
      <c r="AKV49" s="76"/>
      <c r="AKW49" s="76"/>
      <c r="AKX49" s="76"/>
      <c r="AKY49" s="76"/>
      <c r="AKZ49" s="76"/>
      <c r="ALA49" s="76"/>
      <c r="ALB49" s="76"/>
      <c r="ALC49" s="76"/>
      <c r="ALD49" s="76"/>
      <c r="ALE49" s="76"/>
      <c r="ALF49" s="76"/>
      <c r="ALG49" s="76"/>
      <c r="ALH49" s="76"/>
      <c r="ALI49" s="76"/>
      <c r="ALJ49" s="76"/>
      <c r="ALK49" s="76"/>
      <c r="ALL49" s="76"/>
      <c r="ALM49" s="76"/>
      <c r="ALN49" s="76"/>
      <c r="ALO49" s="76"/>
      <c r="ALP49" s="76"/>
      <c r="ALQ49" s="76"/>
      <c r="ALR49" s="76"/>
      <c r="ALS49" s="76"/>
      <c r="ALT49" s="76"/>
      <c r="ALU49" s="76"/>
      <c r="ALV49" s="76"/>
      <c r="ALW49" s="76"/>
      <c r="ALX49" s="76"/>
      <c r="ALY49" s="76"/>
      <c r="ALZ49" s="76"/>
      <c r="AMA49" s="76"/>
      <c r="AMB49" s="76"/>
      <c r="AMC49" s="76"/>
      <c r="AMD49" s="76"/>
      <c r="AME49" s="76"/>
      <c r="AMF49" s="76"/>
      <c r="AMG49" s="76"/>
      <c r="AMH49" s="76"/>
      <c r="AMI49" s="76"/>
      <c r="AMJ49" s="76"/>
      <c r="AMK49" s="76"/>
      <c r="AML49" s="76"/>
    </row>
    <row r="50" spans="1:1026" s="77" customFormat="1" ht="14.25" customHeight="1">
      <c r="A50" s="76"/>
      <c r="B50" s="159" t="s">
        <v>13</v>
      </c>
      <c r="C50" s="176" t="s">
        <v>171</v>
      </c>
      <c r="D50" s="177"/>
      <c r="E50" s="179"/>
      <c r="F50" s="160"/>
      <c r="G50" s="128">
        <f>F63</f>
        <v>0.36800000000000005</v>
      </c>
      <c r="H50" s="111">
        <f>G50*H49</f>
        <v>53.816320000000012</v>
      </c>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6"/>
      <c r="FF50" s="76"/>
      <c r="FG50" s="76"/>
      <c r="FH50" s="76"/>
      <c r="FI50" s="76"/>
      <c r="FJ50" s="76"/>
      <c r="FK50" s="76"/>
      <c r="FL50" s="76"/>
      <c r="FM50" s="76"/>
      <c r="FN50" s="76"/>
      <c r="FO50" s="76"/>
      <c r="FP50" s="76"/>
      <c r="FQ50" s="76"/>
      <c r="FR50" s="76"/>
      <c r="FS50" s="76"/>
      <c r="FT50" s="76"/>
      <c r="FU50" s="76"/>
      <c r="FV50" s="76"/>
      <c r="FW50" s="76"/>
      <c r="FX50" s="76"/>
      <c r="FY50" s="76"/>
      <c r="FZ50" s="76"/>
      <c r="GA50" s="76"/>
      <c r="GB50" s="76"/>
      <c r="GC50" s="76"/>
      <c r="GD50" s="76"/>
      <c r="GE50" s="76"/>
      <c r="GF50" s="76"/>
      <c r="GG50" s="76"/>
      <c r="GH50" s="76"/>
      <c r="GI50" s="76"/>
      <c r="GJ50" s="76"/>
      <c r="GK50" s="76"/>
      <c r="GL50" s="76"/>
      <c r="GM50" s="76"/>
      <c r="GN50" s="76"/>
      <c r="GO50" s="76"/>
      <c r="GP50" s="76"/>
      <c r="GQ50" s="76"/>
      <c r="GR50" s="76"/>
      <c r="GS50" s="76"/>
      <c r="GT50" s="76"/>
      <c r="GU50" s="76"/>
      <c r="GV50" s="76"/>
      <c r="GW50" s="76"/>
      <c r="GX50" s="76"/>
      <c r="GY50" s="76"/>
      <c r="GZ50" s="76"/>
      <c r="HA50" s="76"/>
      <c r="HB50" s="76"/>
      <c r="HC50" s="76"/>
      <c r="HD50" s="76"/>
      <c r="HE50" s="76"/>
      <c r="HF50" s="76"/>
      <c r="HG50" s="76"/>
      <c r="HH50" s="76"/>
      <c r="HI50" s="76"/>
      <c r="HJ50" s="76"/>
      <c r="HK50" s="76"/>
      <c r="HL50" s="76"/>
      <c r="HM50" s="76"/>
      <c r="HN50" s="76"/>
      <c r="HO50" s="76"/>
      <c r="HP50" s="76"/>
      <c r="HQ50" s="76"/>
      <c r="HR50" s="76"/>
      <c r="HS50" s="76"/>
      <c r="HT50" s="76"/>
      <c r="HU50" s="76"/>
      <c r="HV50" s="76"/>
      <c r="HW50" s="76"/>
      <c r="HX50" s="76"/>
      <c r="HY50" s="76"/>
      <c r="HZ50" s="76"/>
      <c r="IA50" s="76"/>
      <c r="IB50" s="76"/>
      <c r="IC50" s="76"/>
      <c r="ID50" s="76"/>
      <c r="IE50" s="76"/>
      <c r="IF50" s="76"/>
      <c r="IG50" s="76"/>
      <c r="IH50" s="76"/>
      <c r="II50" s="76"/>
      <c r="IJ50" s="76"/>
      <c r="IK50" s="76"/>
      <c r="IL50" s="76"/>
      <c r="IM50" s="76"/>
      <c r="IN50" s="76"/>
      <c r="IO50" s="76"/>
      <c r="IP50" s="76"/>
      <c r="IQ50" s="76"/>
      <c r="IR50" s="76"/>
      <c r="IS50" s="76"/>
      <c r="IT50" s="76"/>
      <c r="IU50" s="76"/>
      <c r="IV50" s="76"/>
      <c r="IW50" s="76"/>
      <c r="IX50" s="76"/>
      <c r="IY50" s="76"/>
      <c r="IZ50" s="76"/>
      <c r="JA50" s="76"/>
      <c r="JB50" s="76"/>
      <c r="JC50" s="76"/>
      <c r="JD50" s="76"/>
      <c r="JE50" s="76"/>
      <c r="JF50" s="76"/>
      <c r="JG50" s="76"/>
      <c r="JH50" s="76"/>
      <c r="JI50" s="76"/>
      <c r="JJ50" s="76"/>
      <c r="JK50" s="76"/>
      <c r="JL50" s="76"/>
      <c r="JM50" s="76"/>
      <c r="JN50" s="76"/>
      <c r="JO50" s="76"/>
      <c r="JP50" s="76"/>
      <c r="JQ50" s="76"/>
      <c r="JR50" s="76"/>
      <c r="JS50" s="76"/>
      <c r="JT50" s="76"/>
      <c r="JU50" s="76"/>
      <c r="JV50" s="76"/>
      <c r="JW50" s="76"/>
      <c r="JX50" s="76"/>
      <c r="JY50" s="76"/>
      <c r="JZ50" s="76"/>
      <c r="KA50" s="76"/>
      <c r="KB50" s="76"/>
      <c r="KC50" s="76"/>
      <c r="KD50" s="76"/>
      <c r="KE50" s="76"/>
      <c r="KF50" s="76"/>
      <c r="KG50" s="76"/>
      <c r="KH50" s="76"/>
      <c r="KI50" s="76"/>
      <c r="KJ50" s="76"/>
      <c r="KK50" s="76"/>
      <c r="KL50" s="76"/>
      <c r="KM50" s="76"/>
      <c r="KN50" s="76"/>
      <c r="KO50" s="76"/>
      <c r="KP50" s="76"/>
      <c r="KQ50" s="76"/>
      <c r="KR50" s="76"/>
      <c r="KS50" s="76"/>
      <c r="KT50" s="76"/>
      <c r="KU50" s="76"/>
      <c r="KV50" s="76"/>
      <c r="KW50" s="76"/>
      <c r="KX50" s="76"/>
      <c r="KY50" s="76"/>
      <c r="KZ50" s="76"/>
      <c r="LA50" s="76"/>
      <c r="LB50" s="76"/>
      <c r="LC50" s="76"/>
      <c r="LD50" s="76"/>
      <c r="LE50" s="76"/>
      <c r="LF50" s="76"/>
      <c r="LG50" s="76"/>
      <c r="LH50" s="76"/>
      <c r="LI50" s="76"/>
      <c r="LJ50" s="76"/>
      <c r="LK50" s="76"/>
      <c r="LL50" s="76"/>
      <c r="LM50" s="76"/>
      <c r="LN50" s="76"/>
      <c r="LO50" s="76"/>
      <c r="LP50" s="76"/>
      <c r="LQ50" s="76"/>
      <c r="LR50" s="76"/>
      <c r="LS50" s="76"/>
      <c r="LT50" s="76"/>
      <c r="LU50" s="76"/>
      <c r="LV50" s="76"/>
      <c r="LW50" s="76"/>
      <c r="LX50" s="76"/>
      <c r="LY50" s="76"/>
      <c r="LZ50" s="76"/>
      <c r="MA50" s="76"/>
      <c r="MB50" s="76"/>
      <c r="MC50" s="76"/>
      <c r="MD50" s="76"/>
      <c r="ME50" s="76"/>
      <c r="MF50" s="76"/>
      <c r="MG50" s="76"/>
      <c r="MH50" s="76"/>
      <c r="MI50" s="76"/>
      <c r="MJ50" s="76"/>
      <c r="MK50" s="76"/>
      <c r="ML50" s="76"/>
      <c r="MM50" s="76"/>
      <c r="MN50" s="76"/>
      <c r="MO50" s="76"/>
      <c r="MP50" s="76"/>
      <c r="MQ50" s="76"/>
      <c r="MR50" s="76"/>
      <c r="MS50" s="76"/>
      <c r="MT50" s="76"/>
      <c r="MU50" s="76"/>
      <c r="MV50" s="76"/>
      <c r="MW50" s="76"/>
      <c r="MX50" s="76"/>
      <c r="MY50" s="76"/>
      <c r="MZ50" s="76"/>
      <c r="NA50" s="76"/>
      <c r="NB50" s="76"/>
      <c r="NC50" s="76"/>
      <c r="ND50" s="76"/>
      <c r="NE50" s="76"/>
      <c r="NF50" s="76"/>
      <c r="NG50" s="76"/>
      <c r="NH50" s="76"/>
      <c r="NI50" s="76"/>
      <c r="NJ50" s="76"/>
      <c r="NK50" s="76"/>
      <c r="NL50" s="76"/>
      <c r="NM50" s="76"/>
      <c r="NN50" s="76"/>
      <c r="NO50" s="76"/>
      <c r="NP50" s="76"/>
      <c r="NQ50" s="76"/>
      <c r="NR50" s="76"/>
      <c r="NS50" s="76"/>
      <c r="NT50" s="76"/>
      <c r="NU50" s="76"/>
      <c r="NV50" s="76"/>
      <c r="NW50" s="76"/>
      <c r="NX50" s="76"/>
      <c r="NY50" s="76"/>
      <c r="NZ50" s="76"/>
      <c r="OA50" s="76"/>
      <c r="OB50" s="76"/>
      <c r="OC50" s="76"/>
      <c r="OD50" s="76"/>
      <c r="OE50" s="76"/>
      <c r="OF50" s="76"/>
      <c r="OG50" s="76"/>
      <c r="OH50" s="76"/>
      <c r="OI50" s="76"/>
      <c r="OJ50" s="76"/>
      <c r="OK50" s="76"/>
      <c r="OL50" s="76"/>
      <c r="OM50" s="76"/>
      <c r="ON50" s="76"/>
      <c r="OO50" s="76"/>
      <c r="OP50" s="76"/>
      <c r="OQ50" s="76"/>
      <c r="OR50" s="76"/>
      <c r="OS50" s="76"/>
      <c r="OT50" s="76"/>
      <c r="OU50" s="76"/>
      <c r="OV50" s="76"/>
      <c r="OW50" s="76"/>
      <c r="OX50" s="76"/>
      <c r="OY50" s="76"/>
      <c r="OZ50" s="76"/>
      <c r="PA50" s="76"/>
      <c r="PB50" s="76"/>
      <c r="PC50" s="76"/>
      <c r="PD50" s="76"/>
      <c r="PE50" s="76"/>
      <c r="PF50" s="76"/>
      <c r="PG50" s="76"/>
      <c r="PH50" s="76"/>
      <c r="PI50" s="76"/>
      <c r="PJ50" s="76"/>
      <c r="PK50" s="76"/>
      <c r="PL50" s="76"/>
      <c r="PM50" s="76"/>
      <c r="PN50" s="76"/>
      <c r="PO50" s="76"/>
      <c r="PP50" s="76"/>
      <c r="PQ50" s="76"/>
      <c r="PR50" s="76"/>
      <c r="PS50" s="76"/>
      <c r="PT50" s="76"/>
      <c r="PU50" s="76"/>
      <c r="PV50" s="76"/>
      <c r="PW50" s="76"/>
      <c r="PX50" s="76"/>
      <c r="PY50" s="76"/>
      <c r="PZ50" s="76"/>
      <c r="QA50" s="76"/>
      <c r="QB50" s="76"/>
      <c r="QC50" s="76"/>
      <c r="QD50" s="76"/>
      <c r="QE50" s="76"/>
      <c r="QF50" s="76"/>
      <c r="QG50" s="76"/>
      <c r="QH50" s="76"/>
      <c r="QI50" s="76"/>
      <c r="QJ50" s="76"/>
      <c r="QK50" s="76"/>
      <c r="QL50" s="76"/>
      <c r="QM50" s="76"/>
      <c r="QN50" s="76"/>
      <c r="QO50" s="76"/>
      <c r="QP50" s="76"/>
      <c r="QQ50" s="76"/>
      <c r="QR50" s="76"/>
      <c r="QS50" s="76"/>
      <c r="QT50" s="76"/>
      <c r="QU50" s="76"/>
      <c r="QV50" s="76"/>
      <c r="QW50" s="76"/>
      <c r="QX50" s="76"/>
      <c r="QY50" s="76"/>
      <c r="QZ50" s="76"/>
      <c r="RA50" s="76"/>
      <c r="RB50" s="76"/>
      <c r="RC50" s="76"/>
      <c r="RD50" s="76"/>
      <c r="RE50" s="76"/>
      <c r="RF50" s="76"/>
      <c r="RG50" s="76"/>
      <c r="RH50" s="76"/>
      <c r="RI50" s="76"/>
      <c r="RJ50" s="76"/>
      <c r="RK50" s="76"/>
      <c r="RL50" s="76"/>
      <c r="RM50" s="76"/>
      <c r="RN50" s="76"/>
      <c r="RO50" s="76"/>
      <c r="RP50" s="76"/>
      <c r="RQ50" s="76"/>
      <c r="RR50" s="76"/>
      <c r="RS50" s="76"/>
      <c r="RT50" s="76"/>
      <c r="RU50" s="76"/>
      <c r="RV50" s="76"/>
      <c r="RW50" s="76"/>
      <c r="RX50" s="76"/>
      <c r="RY50" s="76"/>
      <c r="RZ50" s="76"/>
      <c r="SA50" s="76"/>
      <c r="SB50" s="76"/>
      <c r="SC50" s="76"/>
      <c r="SD50" s="76"/>
      <c r="SE50" s="76"/>
      <c r="SF50" s="76"/>
      <c r="SG50" s="76"/>
      <c r="SH50" s="76"/>
      <c r="SI50" s="76"/>
      <c r="SJ50" s="76"/>
      <c r="SK50" s="76"/>
      <c r="SL50" s="76"/>
      <c r="SM50" s="76"/>
      <c r="SN50" s="76"/>
      <c r="SO50" s="76"/>
      <c r="SP50" s="76"/>
      <c r="SQ50" s="76"/>
      <c r="SR50" s="76"/>
      <c r="SS50" s="76"/>
      <c r="ST50" s="76"/>
      <c r="SU50" s="76"/>
      <c r="SV50" s="76"/>
      <c r="SW50" s="76"/>
      <c r="SX50" s="76"/>
      <c r="SY50" s="76"/>
      <c r="SZ50" s="76"/>
      <c r="TA50" s="76"/>
      <c r="TB50" s="76"/>
      <c r="TC50" s="76"/>
      <c r="TD50" s="76"/>
      <c r="TE50" s="76"/>
      <c r="TF50" s="76"/>
      <c r="TG50" s="76"/>
      <c r="TH50" s="76"/>
      <c r="TI50" s="76"/>
      <c r="TJ50" s="76"/>
      <c r="TK50" s="76"/>
      <c r="TL50" s="76"/>
      <c r="TM50" s="76"/>
      <c r="TN50" s="76"/>
      <c r="TO50" s="76"/>
      <c r="TP50" s="76"/>
      <c r="TQ50" s="76"/>
      <c r="TR50" s="76"/>
      <c r="TS50" s="76"/>
      <c r="TT50" s="76"/>
      <c r="TU50" s="76"/>
      <c r="TV50" s="76"/>
      <c r="TW50" s="76"/>
      <c r="TX50" s="76"/>
      <c r="TY50" s="76"/>
      <c r="TZ50" s="76"/>
      <c r="UA50" s="76"/>
      <c r="UB50" s="76"/>
      <c r="UC50" s="76"/>
      <c r="UD50" s="76"/>
      <c r="UE50" s="76"/>
      <c r="UF50" s="76"/>
      <c r="UG50" s="76"/>
      <c r="UH50" s="76"/>
      <c r="UI50" s="76"/>
      <c r="UJ50" s="76"/>
      <c r="UK50" s="76"/>
      <c r="UL50" s="76"/>
      <c r="UM50" s="76"/>
      <c r="UN50" s="76"/>
      <c r="UO50" s="76"/>
      <c r="UP50" s="76"/>
      <c r="UQ50" s="76"/>
      <c r="UR50" s="76"/>
      <c r="US50" s="76"/>
      <c r="UT50" s="76"/>
      <c r="UU50" s="76"/>
      <c r="UV50" s="76"/>
      <c r="UW50" s="76"/>
      <c r="UX50" s="76"/>
      <c r="UY50" s="76"/>
      <c r="UZ50" s="76"/>
      <c r="VA50" s="76"/>
      <c r="VB50" s="76"/>
      <c r="VC50" s="76"/>
      <c r="VD50" s="76"/>
      <c r="VE50" s="76"/>
      <c r="VF50" s="76"/>
      <c r="VG50" s="76"/>
      <c r="VH50" s="76"/>
      <c r="VI50" s="76"/>
      <c r="VJ50" s="76"/>
      <c r="VK50" s="76"/>
      <c r="VL50" s="76"/>
      <c r="VM50" s="76"/>
      <c r="VN50" s="76"/>
      <c r="VO50" s="76"/>
      <c r="VP50" s="76"/>
      <c r="VQ50" s="76"/>
      <c r="VR50" s="76"/>
      <c r="VS50" s="76"/>
      <c r="VT50" s="76"/>
      <c r="VU50" s="76"/>
      <c r="VV50" s="76"/>
      <c r="VW50" s="76"/>
      <c r="VX50" s="76"/>
      <c r="VY50" s="76"/>
      <c r="VZ50" s="76"/>
      <c r="WA50" s="76"/>
      <c r="WB50" s="76"/>
      <c r="WC50" s="76"/>
      <c r="WD50" s="76"/>
      <c r="WE50" s="76"/>
      <c r="WF50" s="76"/>
      <c r="WG50" s="76"/>
      <c r="WH50" s="76"/>
      <c r="WI50" s="76"/>
      <c r="WJ50" s="76"/>
      <c r="WK50" s="76"/>
      <c r="WL50" s="76"/>
      <c r="WM50" s="76"/>
      <c r="WN50" s="76"/>
      <c r="WO50" s="76"/>
      <c r="WP50" s="76"/>
      <c r="WQ50" s="76"/>
      <c r="WR50" s="76"/>
      <c r="WS50" s="76"/>
      <c r="WT50" s="76"/>
      <c r="WU50" s="76"/>
      <c r="WV50" s="76"/>
      <c r="WW50" s="76"/>
      <c r="WX50" s="76"/>
      <c r="WY50" s="76"/>
      <c r="WZ50" s="76"/>
      <c r="XA50" s="76"/>
      <c r="XB50" s="76"/>
      <c r="XC50" s="76"/>
      <c r="XD50" s="76"/>
      <c r="XE50" s="76"/>
      <c r="XF50" s="76"/>
      <c r="XG50" s="76"/>
      <c r="XH50" s="76"/>
      <c r="XI50" s="76"/>
      <c r="XJ50" s="76"/>
      <c r="XK50" s="76"/>
      <c r="XL50" s="76"/>
      <c r="XM50" s="76"/>
      <c r="XN50" s="76"/>
      <c r="XO50" s="76"/>
      <c r="XP50" s="76"/>
      <c r="XQ50" s="76"/>
      <c r="XR50" s="76"/>
      <c r="XS50" s="76"/>
      <c r="XT50" s="76"/>
      <c r="XU50" s="76"/>
      <c r="XV50" s="76"/>
      <c r="XW50" s="76"/>
      <c r="XX50" s="76"/>
      <c r="XY50" s="76"/>
      <c r="XZ50" s="76"/>
      <c r="YA50" s="76"/>
      <c r="YB50" s="76"/>
      <c r="YC50" s="76"/>
      <c r="YD50" s="76"/>
      <c r="YE50" s="76"/>
      <c r="YF50" s="76"/>
      <c r="YG50" s="76"/>
      <c r="YH50" s="76"/>
      <c r="YI50" s="76"/>
      <c r="YJ50" s="76"/>
      <c r="YK50" s="76"/>
      <c r="YL50" s="76"/>
      <c r="YM50" s="76"/>
      <c r="YN50" s="76"/>
      <c r="YO50" s="76"/>
      <c r="YP50" s="76"/>
      <c r="YQ50" s="76"/>
      <c r="YR50" s="76"/>
      <c r="YS50" s="76"/>
      <c r="YT50" s="76"/>
      <c r="YU50" s="76"/>
      <c r="YV50" s="76"/>
      <c r="YW50" s="76"/>
      <c r="YX50" s="76"/>
      <c r="YY50" s="76"/>
      <c r="YZ50" s="76"/>
      <c r="ZA50" s="76"/>
      <c r="ZB50" s="76"/>
      <c r="ZC50" s="76"/>
      <c r="ZD50" s="76"/>
      <c r="ZE50" s="76"/>
      <c r="ZF50" s="76"/>
      <c r="ZG50" s="76"/>
      <c r="ZH50" s="76"/>
      <c r="ZI50" s="76"/>
      <c r="ZJ50" s="76"/>
      <c r="ZK50" s="76"/>
      <c r="ZL50" s="76"/>
      <c r="ZM50" s="76"/>
      <c r="ZN50" s="76"/>
      <c r="ZO50" s="76"/>
      <c r="ZP50" s="76"/>
      <c r="ZQ50" s="76"/>
      <c r="ZR50" s="76"/>
      <c r="ZS50" s="76"/>
      <c r="ZT50" s="76"/>
      <c r="ZU50" s="76"/>
      <c r="ZV50" s="76"/>
      <c r="ZW50" s="76"/>
      <c r="ZX50" s="76"/>
      <c r="ZY50" s="76"/>
      <c r="ZZ50" s="76"/>
      <c r="AAA50" s="76"/>
      <c r="AAB50" s="76"/>
      <c r="AAC50" s="76"/>
      <c r="AAD50" s="76"/>
      <c r="AAE50" s="76"/>
      <c r="AAF50" s="76"/>
      <c r="AAG50" s="76"/>
      <c r="AAH50" s="76"/>
      <c r="AAI50" s="76"/>
      <c r="AAJ50" s="76"/>
      <c r="AAK50" s="76"/>
      <c r="AAL50" s="76"/>
      <c r="AAM50" s="76"/>
      <c r="AAN50" s="76"/>
      <c r="AAO50" s="76"/>
      <c r="AAP50" s="76"/>
      <c r="AAQ50" s="76"/>
      <c r="AAR50" s="76"/>
      <c r="AAS50" s="76"/>
      <c r="AAT50" s="76"/>
      <c r="AAU50" s="76"/>
      <c r="AAV50" s="76"/>
      <c r="AAW50" s="76"/>
      <c r="AAX50" s="76"/>
      <c r="AAY50" s="76"/>
      <c r="AAZ50" s="76"/>
      <c r="ABA50" s="76"/>
      <c r="ABB50" s="76"/>
      <c r="ABC50" s="76"/>
      <c r="ABD50" s="76"/>
      <c r="ABE50" s="76"/>
      <c r="ABF50" s="76"/>
      <c r="ABG50" s="76"/>
      <c r="ABH50" s="76"/>
      <c r="ABI50" s="76"/>
      <c r="ABJ50" s="76"/>
      <c r="ABK50" s="76"/>
      <c r="ABL50" s="76"/>
      <c r="ABM50" s="76"/>
      <c r="ABN50" s="76"/>
      <c r="ABO50" s="76"/>
      <c r="ABP50" s="76"/>
      <c r="ABQ50" s="76"/>
      <c r="ABR50" s="76"/>
      <c r="ABS50" s="76"/>
      <c r="ABT50" s="76"/>
      <c r="ABU50" s="76"/>
      <c r="ABV50" s="76"/>
      <c r="ABW50" s="76"/>
      <c r="ABX50" s="76"/>
      <c r="ABY50" s="76"/>
      <c r="ABZ50" s="76"/>
      <c r="ACA50" s="76"/>
      <c r="ACB50" s="76"/>
      <c r="ACC50" s="76"/>
      <c r="ACD50" s="76"/>
      <c r="ACE50" s="76"/>
      <c r="ACF50" s="76"/>
      <c r="ACG50" s="76"/>
      <c r="ACH50" s="76"/>
      <c r="ACI50" s="76"/>
      <c r="ACJ50" s="76"/>
      <c r="ACK50" s="76"/>
      <c r="ACL50" s="76"/>
      <c r="ACM50" s="76"/>
      <c r="ACN50" s="76"/>
      <c r="ACO50" s="76"/>
      <c r="ACP50" s="76"/>
      <c r="ACQ50" s="76"/>
      <c r="ACR50" s="76"/>
      <c r="ACS50" s="76"/>
      <c r="ACT50" s="76"/>
      <c r="ACU50" s="76"/>
      <c r="ACV50" s="76"/>
      <c r="ACW50" s="76"/>
      <c r="ACX50" s="76"/>
      <c r="ACY50" s="76"/>
      <c r="ACZ50" s="76"/>
      <c r="ADA50" s="76"/>
      <c r="ADB50" s="76"/>
      <c r="ADC50" s="76"/>
      <c r="ADD50" s="76"/>
      <c r="ADE50" s="76"/>
      <c r="ADF50" s="76"/>
      <c r="ADG50" s="76"/>
      <c r="ADH50" s="76"/>
      <c r="ADI50" s="76"/>
      <c r="ADJ50" s="76"/>
      <c r="ADK50" s="76"/>
      <c r="ADL50" s="76"/>
      <c r="ADM50" s="76"/>
      <c r="ADN50" s="76"/>
      <c r="ADO50" s="76"/>
      <c r="ADP50" s="76"/>
      <c r="ADQ50" s="76"/>
      <c r="ADR50" s="76"/>
      <c r="ADS50" s="76"/>
      <c r="ADT50" s="76"/>
      <c r="ADU50" s="76"/>
      <c r="ADV50" s="76"/>
      <c r="ADW50" s="76"/>
      <c r="ADX50" s="76"/>
      <c r="ADY50" s="76"/>
      <c r="ADZ50" s="76"/>
      <c r="AEA50" s="76"/>
      <c r="AEB50" s="76"/>
      <c r="AEC50" s="76"/>
      <c r="AED50" s="76"/>
      <c r="AEE50" s="76"/>
      <c r="AEF50" s="76"/>
      <c r="AEG50" s="76"/>
      <c r="AEH50" s="76"/>
      <c r="AEI50" s="76"/>
      <c r="AEJ50" s="76"/>
      <c r="AEK50" s="76"/>
      <c r="AEL50" s="76"/>
      <c r="AEM50" s="76"/>
      <c r="AEN50" s="76"/>
      <c r="AEO50" s="76"/>
      <c r="AEP50" s="76"/>
      <c r="AEQ50" s="76"/>
      <c r="AER50" s="76"/>
      <c r="AES50" s="76"/>
      <c r="AET50" s="76"/>
      <c r="AEU50" s="76"/>
      <c r="AEV50" s="76"/>
      <c r="AEW50" s="76"/>
      <c r="AEX50" s="76"/>
      <c r="AEY50" s="76"/>
      <c r="AEZ50" s="76"/>
      <c r="AFA50" s="76"/>
      <c r="AFB50" s="76"/>
      <c r="AFC50" s="76"/>
      <c r="AFD50" s="76"/>
      <c r="AFE50" s="76"/>
      <c r="AFF50" s="76"/>
      <c r="AFG50" s="76"/>
      <c r="AFH50" s="76"/>
      <c r="AFI50" s="76"/>
      <c r="AFJ50" s="76"/>
      <c r="AFK50" s="76"/>
      <c r="AFL50" s="76"/>
      <c r="AFM50" s="76"/>
      <c r="AFN50" s="76"/>
      <c r="AFO50" s="76"/>
      <c r="AFP50" s="76"/>
      <c r="AFQ50" s="76"/>
      <c r="AFR50" s="76"/>
      <c r="AFS50" s="76"/>
      <c r="AFT50" s="76"/>
      <c r="AFU50" s="76"/>
      <c r="AFV50" s="76"/>
      <c r="AFW50" s="76"/>
      <c r="AFX50" s="76"/>
      <c r="AFY50" s="76"/>
      <c r="AFZ50" s="76"/>
      <c r="AGA50" s="76"/>
      <c r="AGB50" s="76"/>
      <c r="AGC50" s="76"/>
      <c r="AGD50" s="76"/>
      <c r="AGE50" s="76"/>
      <c r="AGF50" s="76"/>
      <c r="AGG50" s="76"/>
      <c r="AGH50" s="76"/>
      <c r="AGI50" s="76"/>
      <c r="AGJ50" s="76"/>
      <c r="AGK50" s="76"/>
      <c r="AGL50" s="76"/>
      <c r="AGM50" s="76"/>
      <c r="AGN50" s="76"/>
      <c r="AGO50" s="76"/>
      <c r="AGP50" s="76"/>
      <c r="AGQ50" s="76"/>
      <c r="AGR50" s="76"/>
      <c r="AGS50" s="76"/>
      <c r="AGT50" s="76"/>
      <c r="AGU50" s="76"/>
      <c r="AGV50" s="76"/>
      <c r="AGW50" s="76"/>
      <c r="AGX50" s="76"/>
      <c r="AGY50" s="76"/>
      <c r="AGZ50" s="76"/>
      <c r="AHA50" s="76"/>
      <c r="AHB50" s="76"/>
      <c r="AHC50" s="76"/>
      <c r="AHD50" s="76"/>
      <c r="AHE50" s="76"/>
      <c r="AHF50" s="76"/>
      <c r="AHG50" s="76"/>
      <c r="AHH50" s="76"/>
      <c r="AHI50" s="76"/>
      <c r="AHJ50" s="76"/>
      <c r="AHK50" s="76"/>
      <c r="AHL50" s="76"/>
      <c r="AHM50" s="76"/>
      <c r="AHN50" s="76"/>
      <c r="AHO50" s="76"/>
      <c r="AHP50" s="76"/>
      <c r="AHQ50" s="76"/>
      <c r="AHR50" s="76"/>
      <c r="AHS50" s="76"/>
      <c r="AHT50" s="76"/>
      <c r="AHU50" s="76"/>
      <c r="AHV50" s="76"/>
      <c r="AHW50" s="76"/>
      <c r="AHX50" s="76"/>
      <c r="AHY50" s="76"/>
      <c r="AHZ50" s="76"/>
      <c r="AIA50" s="76"/>
      <c r="AIB50" s="76"/>
      <c r="AIC50" s="76"/>
      <c r="AID50" s="76"/>
      <c r="AIE50" s="76"/>
      <c r="AIF50" s="76"/>
      <c r="AIG50" s="76"/>
      <c r="AIH50" s="76"/>
      <c r="AII50" s="76"/>
      <c r="AIJ50" s="76"/>
      <c r="AIK50" s="76"/>
      <c r="AIL50" s="76"/>
      <c r="AIM50" s="76"/>
      <c r="AIN50" s="76"/>
      <c r="AIO50" s="76"/>
      <c r="AIP50" s="76"/>
      <c r="AIQ50" s="76"/>
      <c r="AIR50" s="76"/>
      <c r="AIS50" s="76"/>
      <c r="AIT50" s="76"/>
      <c r="AIU50" s="76"/>
      <c r="AIV50" s="76"/>
      <c r="AIW50" s="76"/>
      <c r="AIX50" s="76"/>
      <c r="AIY50" s="76"/>
      <c r="AIZ50" s="76"/>
      <c r="AJA50" s="76"/>
      <c r="AJB50" s="76"/>
      <c r="AJC50" s="76"/>
      <c r="AJD50" s="76"/>
      <c r="AJE50" s="76"/>
      <c r="AJF50" s="76"/>
      <c r="AJG50" s="76"/>
      <c r="AJH50" s="76"/>
      <c r="AJI50" s="76"/>
      <c r="AJJ50" s="76"/>
      <c r="AJK50" s="76"/>
      <c r="AJL50" s="76"/>
      <c r="AJM50" s="76"/>
      <c r="AJN50" s="76"/>
      <c r="AJO50" s="76"/>
      <c r="AJP50" s="76"/>
      <c r="AJQ50" s="76"/>
      <c r="AJR50" s="76"/>
      <c r="AJS50" s="76"/>
      <c r="AJT50" s="76"/>
      <c r="AJU50" s="76"/>
      <c r="AJV50" s="76"/>
      <c r="AJW50" s="76"/>
      <c r="AJX50" s="76"/>
      <c r="AJY50" s="76"/>
      <c r="AJZ50" s="76"/>
      <c r="AKA50" s="76"/>
      <c r="AKB50" s="76"/>
      <c r="AKC50" s="76"/>
      <c r="AKD50" s="76"/>
      <c r="AKE50" s="76"/>
      <c r="AKF50" s="76"/>
      <c r="AKG50" s="76"/>
      <c r="AKH50" s="76"/>
      <c r="AKI50" s="76"/>
      <c r="AKJ50" s="76"/>
      <c r="AKK50" s="76"/>
      <c r="AKL50" s="76"/>
      <c r="AKM50" s="76"/>
      <c r="AKN50" s="76"/>
      <c r="AKO50" s="76"/>
      <c r="AKP50" s="76"/>
      <c r="AKQ50" s="76"/>
      <c r="AKR50" s="76"/>
      <c r="AKS50" s="76"/>
      <c r="AKT50" s="76"/>
      <c r="AKU50" s="76"/>
      <c r="AKV50" s="76"/>
      <c r="AKW50" s="76"/>
      <c r="AKX50" s="76"/>
      <c r="AKY50" s="76"/>
      <c r="AKZ50" s="76"/>
      <c r="ALA50" s="76"/>
      <c r="ALB50" s="76"/>
      <c r="ALC50" s="76"/>
      <c r="ALD50" s="76"/>
      <c r="ALE50" s="76"/>
      <c r="ALF50" s="76"/>
      <c r="ALG50" s="76"/>
      <c r="ALH50" s="76"/>
      <c r="ALI50" s="76"/>
      <c r="ALJ50" s="76"/>
      <c r="ALK50" s="76"/>
      <c r="ALL50" s="76"/>
      <c r="ALM50" s="76"/>
      <c r="ALN50" s="76"/>
      <c r="ALO50" s="76"/>
      <c r="ALP50" s="76"/>
      <c r="ALQ50" s="76"/>
      <c r="ALR50" s="76"/>
      <c r="ALS50" s="76"/>
      <c r="ALT50" s="76"/>
      <c r="ALU50" s="76"/>
      <c r="ALV50" s="76"/>
      <c r="ALW50" s="76"/>
      <c r="ALX50" s="76"/>
      <c r="ALY50" s="76"/>
      <c r="ALZ50" s="76"/>
      <c r="AMA50" s="76"/>
      <c r="AMB50" s="76"/>
      <c r="AMC50" s="76"/>
      <c r="AMD50" s="76"/>
      <c r="AME50" s="76"/>
      <c r="AMF50" s="76"/>
      <c r="AMG50" s="76"/>
      <c r="AMH50" s="76"/>
      <c r="AMI50" s="76"/>
      <c r="AMJ50" s="76"/>
      <c r="AMK50" s="76"/>
      <c r="AML50" s="76"/>
    </row>
    <row r="51" spans="1:1026" s="45" customFormat="1" ht="29.25" customHeight="1">
      <c r="A51" s="44"/>
      <c r="B51" s="336" t="s">
        <v>97</v>
      </c>
      <c r="C51" s="337"/>
      <c r="D51" s="337"/>
      <c r="E51" s="337"/>
      <c r="F51" s="337"/>
      <c r="G51" s="338"/>
      <c r="H51" s="87">
        <f>SUM(H49:H50)</f>
        <v>200.05632000000003</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c r="HL51" s="44"/>
      <c r="HM51" s="44"/>
      <c r="HN51" s="44"/>
      <c r="HO51" s="44"/>
      <c r="HP51" s="44"/>
      <c r="HQ51" s="44"/>
      <c r="HR51" s="44"/>
      <c r="HS51" s="44"/>
      <c r="HT51" s="44"/>
      <c r="HU51" s="44"/>
      <c r="HV51" s="44"/>
      <c r="HW51" s="44"/>
      <c r="HX51" s="44"/>
      <c r="HY51" s="44"/>
      <c r="HZ51" s="44"/>
      <c r="IA51" s="44"/>
      <c r="IB51" s="44"/>
      <c r="IC51" s="44"/>
      <c r="ID51" s="44"/>
      <c r="IE51" s="44"/>
      <c r="IF51" s="44"/>
      <c r="IG51" s="44"/>
      <c r="IH51" s="44"/>
      <c r="II51" s="44"/>
      <c r="IJ51" s="44"/>
      <c r="IK51" s="44"/>
      <c r="IL51" s="44"/>
      <c r="IM51" s="44"/>
      <c r="IN51" s="44"/>
      <c r="IO51" s="44"/>
      <c r="IP51" s="44"/>
      <c r="IQ51" s="44"/>
      <c r="IR51" s="44"/>
      <c r="IS51" s="44"/>
      <c r="IT51" s="44"/>
      <c r="IU51" s="44"/>
      <c r="IV51" s="44"/>
      <c r="IW51" s="44"/>
      <c r="IX51" s="44"/>
      <c r="IY51" s="44"/>
      <c r="IZ51" s="44"/>
      <c r="JA51" s="44"/>
      <c r="JB51" s="44"/>
      <c r="JC51" s="44"/>
      <c r="JD51" s="44"/>
      <c r="JE51" s="44"/>
      <c r="JF51" s="44"/>
      <c r="JG51" s="44"/>
      <c r="JH51" s="44"/>
      <c r="JI51" s="44"/>
      <c r="JJ51" s="44"/>
      <c r="JK51" s="44"/>
      <c r="JL51" s="44"/>
      <c r="JM51" s="44"/>
      <c r="JN51" s="44"/>
      <c r="JO51" s="44"/>
      <c r="JP51" s="44"/>
      <c r="JQ51" s="44"/>
      <c r="JR51" s="44"/>
      <c r="JS51" s="44"/>
      <c r="JT51" s="44"/>
      <c r="JU51" s="44"/>
      <c r="JV51" s="44"/>
      <c r="JW51" s="44"/>
      <c r="JX51" s="44"/>
      <c r="JY51" s="44"/>
      <c r="JZ51" s="44"/>
      <c r="KA51" s="44"/>
      <c r="KB51" s="44"/>
      <c r="KC51" s="44"/>
      <c r="KD51" s="44"/>
      <c r="KE51" s="44"/>
      <c r="KF51" s="44"/>
      <c r="KG51" s="44"/>
      <c r="KH51" s="44"/>
      <c r="KI51" s="44"/>
      <c r="KJ51" s="44"/>
      <c r="KK51" s="44"/>
      <c r="KL51" s="44"/>
      <c r="KM51" s="44"/>
      <c r="KN51" s="44"/>
      <c r="KO51" s="44"/>
      <c r="KP51" s="44"/>
      <c r="KQ51" s="44"/>
      <c r="KR51" s="44"/>
      <c r="KS51" s="44"/>
      <c r="KT51" s="44"/>
      <c r="KU51" s="44"/>
      <c r="KV51" s="44"/>
      <c r="KW51" s="44"/>
      <c r="KX51" s="44"/>
      <c r="KY51" s="44"/>
      <c r="KZ51" s="44"/>
      <c r="LA51" s="44"/>
      <c r="LB51" s="44"/>
      <c r="LC51" s="44"/>
      <c r="LD51" s="44"/>
      <c r="LE51" s="44"/>
      <c r="LF51" s="44"/>
      <c r="LG51" s="44"/>
      <c r="LH51" s="44"/>
      <c r="LI51" s="44"/>
      <c r="LJ51" s="44"/>
      <c r="LK51" s="44"/>
      <c r="LL51" s="44"/>
      <c r="LM51" s="44"/>
      <c r="LN51" s="44"/>
      <c r="LO51" s="44"/>
      <c r="LP51" s="44"/>
      <c r="LQ51" s="44"/>
      <c r="LR51" s="44"/>
      <c r="LS51" s="44"/>
      <c r="LT51" s="44"/>
      <c r="LU51" s="44"/>
      <c r="LV51" s="44"/>
      <c r="LW51" s="44"/>
      <c r="LX51" s="44"/>
      <c r="LY51" s="44"/>
      <c r="LZ51" s="44"/>
      <c r="MA51" s="44"/>
      <c r="MB51" s="44"/>
      <c r="MC51" s="44"/>
      <c r="MD51" s="44"/>
      <c r="ME51" s="44"/>
      <c r="MF51" s="44"/>
      <c r="MG51" s="44"/>
      <c r="MH51" s="44"/>
      <c r="MI51" s="44"/>
      <c r="MJ51" s="44"/>
      <c r="MK51" s="44"/>
      <c r="ML51" s="44"/>
      <c r="MM51" s="44"/>
      <c r="MN51" s="44"/>
      <c r="MO51" s="44"/>
      <c r="MP51" s="44"/>
      <c r="MQ51" s="44"/>
      <c r="MR51" s="44"/>
      <c r="MS51" s="44"/>
      <c r="MT51" s="44"/>
      <c r="MU51" s="44"/>
      <c r="MV51" s="44"/>
      <c r="MW51" s="44"/>
      <c r="MX51" s="44"/>
      <c r="MY51" s="44"/>
      <c r="MZ51" s="44"/>
      <c r="NA51" s="44"/>
      <c r="NB51" s="44"/>
      <c r="NC51" s="44"/>
      <c r="ND51" s="44"/>
      <c r="NE51" s="44"/>
      <c r="NF51" s="44"/>
      <c r="NG51" s="44"/>
      <c r="NH51" s="44"/>
      <c r="NI51" s="44"/>
      <c r="NJ51" s="44"/>
      <c r="NK51" s="44"/>
      <c r="NL51" s="44"/>
      <c r="NM51" s="44"/>
      <c r="NN51" s="44"/>
      <c r="NO51" s="44"/>
      <c r="NP51" s="44"/>
      <c r="NQ51" s="44"/>
      <c r="NR51" s="44"/>
      <c r="NS51" s="44"/>
      <c r="NT51" s="44"/>
      <c r="NU51" s="44"/>
      <c r="NV51" s="44"/>
      <c r="NW51" s="44"/>
      <c r="NX51" s="44"/>
      <c r="NY51" s="44"/>
      <c r="NZ51" s="44"/>
      <c r="OA51" s="44"/>
      <c r="OB51" s="44"/>
      <c r="OC51" s="44"/>
      <c r="OD51" s="44"/>
      <c r="OE51" s="44"/>
      <c r="OF51" s="44"/>
      <c r="OG51" s="44"/>
      <c r="OH51" s="44"/>
      <c r="OI51" s="44"/>
      <c r="OJ51" s="44"/>
      <c r="OK51" s="44"/>
      <c r="OL51" s="44"/>
      <c r="OM51" s="44"/>
      <c r="ON51" s="44"/>
      <c r="OO51" s="44"/>
      <c r="OP51" s="44"/>
      <c r="OQ51" s="44"/>
      <c r="OR51" s="44"/>
      <c r="OS51" s="44"/>
      <c r="OT51" s="44"/>
      <c r="OU51" s="44"/>
      <c r="OV51" s="44"/>
      <c r="OW51" s="44"/>
      <c r="OX51" s="44"/>
      <c r="OY51" s="44"/>
      <c r="OZ51" s="44"/>
      <c r="PA51" s="44"/>
      <c r="PB51" s="44"/>
      <c r="PC51" s="44"/>
      <c r="PD51" s="44"/>
      <c r="PE51" s="44"/>
      <c r="PF51" s="44"/>
      <c r="PG51" s="44"/>
      <c r="PH51" s="44"/>
      <c r="PI51" s="44"/>
      <c r="PJ51" s="44"/>
      <c r="PK51" s="44"/>
      <c r="PL51" s="44"/>
      <c r="PM51" s="44"/>
      <c r="PN51" s="44"/>
      <c r="PO51" s="44"/>
      <c r="PP51" s="44"/>
      <c r="PQ51" s="44"/>
      <c r="PR51" s="44"/>
      <c r="PS51" s="44"/>
      <c r="PT51" s="44"/>
      <c r="PU51" s="44"/>
      <c r="PV51" s="44"/>
      <c r="PW51" s="44"/>
      <c r="PX51" s="44"/>
      <c r="PY51" s="44"/>
      <c r="PZ51" s="44"/>
      <c r="QA51" s="44"/>
      <c r="QB51" s="44"/>
      <c r="QC51" s="44"/>
      <c r="QD51" s="44"/>
      <c r="QE51" s="44"/>
      <c r="QF51" s="44"/>
      <c r="QG51" s="44"/>
      <c r="QH51" s="44"/>
      <c r="QI51" s="44"/>
      <c r="QJ51" s="44"/>
      <c r="QK51" s="44"/>
      <c r="QL51" s="44"/>
      <c r="QM51" s="44"/>
      <c r="QN51" s="44"/>
      <c r="QO51" s="44"/>
      <c r="QP51" s="44"/>
      <c r="QQ51" s="44"/>
      <c r="QR51" s="44"/>
      <c r="QS51" s="44"/>
      <c r="QT51" s="44"/>
      <c r="QU51" s="44"/>
      <c r="QV51" s="44"/>
      <c r="QW51" s="44"/>
      <c r="QX51" s="44"/>
      <c r="QY51" s="44"/>
      <c r="QZ51" s="44"/>
      <c r="RA51" s="44"/>
      <c r="RB51" s="44"/>
      <c r="RC51" s="44"/>
      <c r="RD51" s="44"/>
      <c r="RE51" s="44"/>
      <c r="RF51" s="44"/>
      <c r="RG51" s="44"/>
      <c r="RH51" s="44"/>
      <c r="RI51" s="44"/>
      <c r="RJ51" s="44"/>
      <c r="RK51" s="44"/>
      <c r="RL51" s="44"/>
      <c r="RM51" s="44"/>
      <c r="RN51" s="44"/>
      <c r="RO51" s="44"/>
      <c r="RP51" s="44"/>
      <c r="RQ51" s="44"/>
      <c r="RR51" s="44"/>
      <c r="RS51" s="44"/>
      <c r="RT51" s="44"/>
      <c r="RU51" s="44"/>
      <c r="RV51" s="44"/>
      <c r="RW51" s="44"/>
      <c r="RX51" s="44"/>
      <c r="RY51" s="44"/>
      <c r="RZ51" s="44"/>
      <c r="SA51" s="44"/>
      <c r="SB51" s="44"/>
      <c r="SC51" s="44"/>
      <c r="SD51" s="44"/>
      <c r="SE51" s="44"/>
      <c r="SF51" s="44"/>
      <c r="SG51" s="44"/>
      <c r="SH51" s="44"/>
      <c r="SI51" s="44"/>
      <c r="SJ51" s="44"/>
      <c r="SK51" s="44"/>
      <c r="SL51" s="44"/>
      <c r="SM51" s="44"/>
      <c r="SN51" s="44"/>
      <c r="SO51" s="44"/>
      <c r="SP51" s="44"/>
      <c r="SQ51" s="44"/>
      <c r="SR51" s="44"/>
      <c r="SS51" s="44"/>
      <c r="ST51" s="44"/>
      <c r="SU51" s="44"/>
      <c r="SV51" s="44"/>
      <c r="SW51" s="44"/>
      <c r="SX51" s="44"/>
      <c r="SY51" s="44"/>
      <c r="SZ51" s="44"/>
      <c r="TA51" s="44"/>
      <c r="TB51" s="44"/>
      <c r="TC51" s="44"/>
      <c r="TD51" s="44"/>
      <c r="TE51" s="44"/>
      <c r="TF51" s="44"/>
      <c r="TG51" s="44"/>
      <c r="TH51" s="44"/>
      <c r="TI51" s="44"/>
      <c r="TJ51" s="44"/>
      <c r="TK51" s="44"/>
      <c r="TL51" s="44"/>
      <c r="TM51" s="44"/>
      <c r="TN51" s="44"/>
      <c r="TO51" s="44"/>
      <c r="TP51" s="44"/>
      <c r="TQ51" s="44"/>
      <c r="TR51" s="44"/>
      <c r="TS51" s="44"/>
      <c r="TT51" s="44"/>
      <c r="TU51" s="44"/>
      <c r="TV51" s="44"/>
      <c r="TW51" s="44"/>
      <c r="TX51" s="44"/>
      <c r="TY51" s="44"/>
      <c r="TZ51" s="44"/>
      <c r="UA51" s="44"/>
      <c r="UB51" s="44"/>
      <c r="UC51" s="44"/>
      <c r="UD51" s="44"/>
      <c r="UE51" s="44"/>
      <c r="UF51" s="44"/>
      <c r="UG51" s="44"/>
      <c r="UH51" s="44"/>
      <c r="UI51" s="44"/>
      <c r="UJ51" s="44"/>
      <c r="UK51" s="44"/>
      <c r="UL51" s="44"/>
      <c r="UM51" s="44"/>
      <c r="UN51" s="44"/>
      <c r="UO51" s="44"/>
      <c r="UP51" s="44"/>
      <c r="UQ51" s="44"/>
      <c r="UR51" s="44"/>
      <c r="US51" s="44"/>
      <c r="UT51" s="44"/>
      <c r="UU51" s="44"/>
      <c r="UV51" s="44"/>
      <c r="UW51" s="44"/>
      <c r="UX51" s="44"/>
      <c r="UY51" s="44"/>
      <c r="UZ51" s="44"/>
      <c r="VA51" s="44"/>
      <c r="VB51" s="44"/>
      <c r="VC51" s="44"/>
      <c r="VD51" s="44"/>
      <c r="VE51" s="44"/>
      <c r="VF51" s="44"/>
      <c r="VG51" s="44"/>
      <c r="VH51" s="44"/>
      <c r="VI51" s="44"/>
      <c r="VJ51" s="44"/>
      <c r="VK51" s="44"/>
      <c r="VL51" s="44"/>
      <c r="VM51" s="44"/>
      <c r="VN51" s="44"/>
      <c r="VO51" s="44"/>
      <c r="VP51" s="44"/>
      <c r="VQ51" s="44"/>
      <c r="VR51" s="44"/>
      <c r="VS51" s="44"/>
      <c r="VT51" s="44"/>
      <c r="VU51" s="44"/>
      <c r="VV51" s="44"/>
      <c r="VW51" s="44"/>
      <c r="VX51" s="44"/>
      <c r="VY51" s="44"/>
      <c r="VZ51" s="44"/>
      <c r="WA51" s="44"/>
      <c r="WB51" s="44"/>
      <c r="WC51" s="44"/>
      <c r="WD51" s="44"/>
      <c r="WE51" s="44"/>
      <c r="WF51" s="44"/>
      <c r="WG51" s="44"/>
      <c r="WH51" s="44"/>
      <c r="WI51" s="44"/>
      <c r="WJ51" s="44"/>
      <c r="WK51" s="44"/>
      <c r="WL51" s="44"/>
      <c r="WM51" s="44"/>
      <c r="WN51" s="44"/>
      <c r="WO51" s="44"/>
      <c r="WP51" s="44"/>
      <c r="WQ51" s="44"/>
      <c r="WR51" s="44"/>
      <c r="WS51" s="44"/>
      <c r="WT51" s="44"/>
      <c r="WU51" s="44"/>
      <c r="WV51" s="44"/>
      <c r="WW51" s="44"/>
      <c r="WX51" s="44"/>
      <c r="WY51" s="44"/>
      <c r="WZ51" s="44"/>
      <c r="XA51" s="44"/>
      <c r="XB51" s="44"/>
      <c r="XC51" s="44"/>
      <c r="XD51" s="44"/>
      <c r="XE51" s="44"/>
      <c r="XF51" s="44"/>
      <c r="XG51" s="44"/>
      <c r="XH51" s="44"/>
      <c r="XI51" s="44"/>
      <c r="XJ51" s="44"/>
      <c r="XK51" s="44"/>
      <c r="XL51" s="44"/>
      <c r="XM51" s="44"/>
      <c r="XN51" s="44"/>
      <c r="XO51" s="44"/>
      <c r="XP51" s="44"/>
      <c r="XQ51" s="44"/>
      <c r="XR51" s="44"/>
      <c r="XS51" s="44"/>
      <c r="XT51" s="44"/>
      <c r="XU51" s="44"/>
      <c r="XV51" s="44"/>
      <c r="XW51" s="44"/>
      <c r="XX51" s="44"/>
      <c r="XY51" s="44"/>
      <c r="XZ51" s="44"/>
      <c r="YA51" s="44"/>
      <c r="YB51" s="44"/>
      <c r="YC51" s="44"/>
      <c r="YD51" s="44"/>
      <c r="YE51" s="44"/>
      <c r="YF51" s="44"/>
      <c r="YG51" s="44"/>
      <c r="YH51" s="44"/>
      <c r="YI51" s="44"/>
      <c r="YJ51" s="44"/>
      <c r="YK51" s="44"/>
      <c r="YL51" s="44"/>
      <c r="YM51" s="44"/>
      <c r="YN51" s="44"/>
      <c r="YO51" s="44"/>
      <c r="YP51" s="44"/>
      <c r="YQ51" s="44"/>
      <c r="YR51" s="44"/>
      <c r="YS51" s="44"/>
      <c r="YT51" s="44"/>
      <c r="YU51" s="44"/>
      <c r="YV51" s="44"/>
      <c r="YW51" s="44"/>
      <c r="YX51" s="44"/>
      <c r="YY51" s="44"/>
      <c r="YZ51" s="44"/>
      <c r="ZA51" s="44"/>
      <c r="ZB51" s="44"/>
      <c r="ZC51" s="44"/>
      <c r="ZD51" s="44"/>
      <c r="ZE51" s="44"/>
      <c r="ZF51" s="44"/>
      <c r="ZG51" s="44"/>
      <c r="ZH51" s="44"/>
      <c r="ZI51" s="44"/>
      <c r="ZJ51" s="44"/>
      <c r="ZK51" s="44"/>
      <c r="ZL51" s="44"/>
      <c r="ZM51" s="44"/>
      <c r="ZN51" s="44"/>
      <c r="ZO51" s="44"/>
      <c r="ZP51" s="44"/>
      <c r="ZQ51" s="44"/>
      <c r="ZR51" s="44"/>
      <c r="ZS51" s="44"/>
      <c r="ZT51" s="44"/>
      <c r="ZU51" s="44"/>
      <c r="ZV51" s="44"/>
      <c r="ZW51" s="44"/>
      <c r="ZX51" s="44"/>
      <c r="ZY51" s="44"/>
      <c r="ZZ51" s="44"/>
      <c r="AAA51" s="44"/>
      <c r="AAB51" s="44"/>
      <c r="AAC51" s="44"/>
      <c r="AAD51" s="44"/>
      <c r="AAE51" s="44"/>
      <c r="AAF51" s="44"/>
      <c r="AAG51" s="44"/>
      <c r="AAH51" s="44"/>
      <c r="AAI51" s="44"/>
      <c r="AAJ51" s="44"/>
      <c r="AAK51" s="44"/>
      <c r="AAL51" s="44"/>
      <c r="AAM51" s="44"/>
      <c r="AAN51" s="44"/>
      <c r="AAO51" s="44"/>
      <c r="AAP51" s="44"/>
      <c r="AAQ51" s="44"/>
      <c r="AAR51" s="44"/>
      <c r="AAS51" s="44"/>
      <c r="AAT51" s="44"/>
      <c r="AAU51" s="44"/>
      <c r="AAV51" s="44"/>
      <c r="AAW51" s="44"/>
      <c r="AAX51" s="44"/>
      <c r="AAY51" s="44"/>
      <c r="AAZ51" s="44"/>
      <c r="ABA51" s="44"/>
      <c r="ABB51" s="44"/>
      <c r="ABC51" s="44"/>
      <c r="ABD51" s="44"/>
      <c r="ABE51" s="44"/>
      <c r="ABF51" s="44"/>
      <c r="ABG51" s="44"/>
      <c r="ABH51" s="44"/>
      <c r="ABI51" s="44"/>
      <c r="ABJ51" s="44"/>
      <c r="ABK51" s="44"/>
      <c r="ABL51" s="44"/>
      <c r="ABM51" s="44"/>
      <c r="ABN51" s="44"/>
      <c r="ABO51" s="44"/>
      <c r="ABP51" s="44"/>
      <c r="ABQ51" s="44"/>
      <c r="ABR51" s="44"/>
      <c r="ABS51" s="44"/>
      <c r="ABT51" s="44"/>
      <c r="ABU51" s="44"/>
      <c r="ABV51" s="44"/>
      <c r="ABW51" s="44"/>
      <c r="ABX51" s="44"/>
      <c r="ABY51" s="44"/>
      <c r="ABZ51" s="44"/>
      <c r="ACA51" s="44"/>
      <c r="ACB51" s="44"/>
      <c r="ACC51" s="44"/>
      <c r="ACD51" s="44"/>
      <c r="ACE51" s="44"/>
      <c r="ACF51" s="44"/>
      <c r="ACG51" s="44"/>
      <c r="ACH51" s="44"/>
      <c r="ACI51" s="44"/>
      <c r="ACJ51" s="44"/>
      <c r="ACK51" s="44"/>
      <c r="ACL51" s="44"/>
      <c r="ACM51" s="44"/>
      <c r="ACN51" s="44"/>
      <c r="ACO51" s="44"/>
      <c r="ACP51" s="44"/>
      <c r="ACQ51" s="44"/>
      <c r="ACR51" s="44"/>
      <c r="ACS51" s="44"/>
      <c r="ACT51" s="44"/>
      <c r="ACU51" s="44"/>
      <c r="ACV51" s="44"/>
      <c r="ACW51" s="44"/>
      <c r="ACX51" s="44"/>
      <c r="ACY51" s="44"/>
      <c r="ACZ51" s="44"/>
      <c r="ADA51" s="44"/>
      <c r="ADB51" s="44"/>
      <c r="ADC51" s="44"/>
      <c r="ADD51" s="44"/>
      <c r="ADE51" s="44"/>
      <c r="ADF51" s="44"/>
      <c r="ADG51" s="44"/>
      <c r="ADH51" s="44"/>
      <c r="ADI51" s="44"/>
      <c r="ADJ51" s="44"/>
      <c r="ADK51" s="44"/>
      <c r="ADL51" s="44"/>
      <c r="ADM51" s="44"/>
      <c r="ADN51" s="44"/>
      <c r="ADO51" s="44"/>
      <c r="ADP51" s="44"/>
      <c r="ADQ51" s="44"/>
      <c r="ADR51" s="44"/>
      <c r="ADS51" s="44"/>
      <c r="ADT51" s="44"/>
      <c r="ADU51" s="44"/>
      <c r="ADV51" s="44"/>
      <c r="ADW51" s="44"/>
      <c r="ADX51" s="44"/>
      <c r="ADY51" s="44"/>
      <c r="ADZ51" s="44"/>
      <c r="AEA51" s="44"/>
      <c r="AEB51" s="44"/>
      <c r="AEC51" s="44"/>
      <c r="AED51" s="44"/>
      <c r="AEE51" s="44"/>
      <c r="AEF51" s="44"/>
      <c r="AEG51" s="44"/>
      <c r="AEH51" s="44"/>
      <c r="AEI51" s="44"/>
      <c r="AEJ51" s="44"/>
      <c r="AEK51" s="44"/>
      <c r="AEL51" s="44"/>
      <c r="AEM51" s="44"/>
      <c r="AEN51" s="44"/>
      <c r="AEO51" s="44"/>
      <c r="AEP51" s="44"/>
      <c r="AEQ51" s="44"/>
      <c r="AER51" s="44"/>
      <c r="AES51" s="44"/>
      <c r="AET51" s="44"/>
      <c r="AEU51" s="44"/>
      <c r="AEV51" s="44"/>
      <c r="AEW51" s="44"/>
      <c r="AEX51" s="44"/>
      <c r="AEY51" s="44"/>
      <c r="AEZ51" s="44"/>
      <c r="AFA51" s="44"/>
      <c r="AFB51" s="44"/>
      <c r="AFC51" s="44"/>
      <c r="AFD51" s="44"/>
      <c r="AFE51" s="44"/>
      <c r="AFF51" s="44"/>
      <c r="AFG51" s="44"/>
      <c r="AFH51" s="44"/>
      <c r="AFI51" s="44"/>
      <c r="AFJ51" s="44"/>
      <c r="AFK51" s="44"/>
      <c r="AFL51" s="44"/>
      <c r="AFM51" s="44"/>
      <c r="AFN51" s="44"/>
      <c r="AFO51" s="44"/>
      <c r="AFP51" s="44"/>
      <c r="AFQ51" s="44"/>
      <c r="AFR51" s="44"/>
      <c r="AFS51" s="44"/>
      <c r="AFT51" s="44"/>
      <c r="AFU51" s="44"/>
      <c r="AFV51" s="44"/>
      <c r="AFW51" s="44"/>
      <c r="AFX51" s="44"/>
      <c r="AFY51" s="44"/>
      <c r="AFZ51" s="44"/>
      <c r="AGA51" s="44"/>
      <c r="AGB51" s="44"/>
      <c r="AGC51" s="44"/>
      <c r="AGD51" s="44"/>
      <c r="AGE51" s="44"/>
      <c r="AGF51" s="44"/>
      <c r="AGG51" s="44"/>
      <c r="AGH51" s="44"/>
      <c r="AGI51" s="44"/>
      <c r="AGJ51" s="44"/>
      <c r="AGK51" s="44"/>
      <c r="AGL51" s="44"/>
      <c r="AGM51" s="44"/>
      <c r="AGN51" s="44"/>
      <c r="AGO51" s="44"/>
      <c r="AGP51" s="44"/>
      <c r="AGQ51" s="44"/>
      <c r="AGR51" s="44"/>
      <c r="AGS51" s="44"/>
      <c r="AGT51" s="44"/>
      <c r="AGU51" s="44"/>
      <c r="AGV51" s="44"/>
      <c r="AGW51" s="44"/>
      <c r="AGX51" s="44"/>
      <c r="AGY51" s="44"/>
      <c r="AGZ51" s="44"/>
      <c r="AHA51" s="44"/>
      <c r="AHB51" s="44"/>
      <c r="AHC51" s="44"/>
      <c r="AHD51" s="44"/>
      <c r="AHE51" s="44"/>
      <c r="AHF51" s="44"/>
      <c r="AHG51" s="44"/>
      <c r="AHH51" s="44"/>
      <c r="AHI51" s="44"/>
      <c r="AHJ51" s="44"/>
      <c r="AHK51" s="44"/>
      <c r="AHL51" s="44"/>
      <c r="AHM51" s="44"/>
      <c r="AHN51" s="44"/>
      <c r="AHO51" s="44"/>
      <c r="AHP51" s="44"/>
      <c r="AHQ51" s="44"/>
      <c r="AHR51" s="44"/>
      <c r="AHS51" s="44"/>
      <c r="AHT51" s="44"/>
      <c r="AHU51" s="44"/>
      <c r="AHV51" s="44"/>
      <c r="AHW51" s="44"/>
      <c r="AHX51" s="44"/>
      <c r="AHY51" s="44"/>
      <c r="AHZ51" s="44"/>
      <c r="AIA51" s="44"/>
      <c r="AIB51" s="44"/>
      <c r="AIC51" s="44"/>
      <c r="AID51" s="44"/>
      <c r="AIE51" s="44"/>
      <c r="AIF51" s="44"/>
      <c r="AIG51" s="44"/>
      <c r="AIH51" s="44"/>
      <c r="AII51" s="44"/>
      <c r="AIJ51" s="44"/>
      <c r="AIK51" s="44"/>
      <c r="AIL51" s="44"/>
      <c r="AIM51" s="44"/>
      <c r="AIN51" s="44"/>
      <c r="AIO51" s="44"/>
      <c r="AIP51" s="44"/>
      <c r="AIQ51" s="44"/>
      <c r="AIR51" s="44"/>
      <c r="AIS51" s="44"/>
      <c r="AIT51" s="44"/>
      <c r="AIU51" s="44"/>
      <c r="AIV51" s="44"/>
      <c r="AIW51" s="44"/>
      <c r="AIX51" s="44"/>
      <c r="AIY51" s="44"/>
      <c r="AIZ51" s="44"/>
      <c r="AJA51" s="44"/>
      <c r="AJB51" s="44"/>
      <c r="AJC51" s="44"/>
      <c r="AJD51" s="44"/>
      <c r="AJE51" s="44"/>
      <c r="AJF51" s="44"/>
      <c r="AJG51" s="44"/>
      <c r="AJH51" s="44"/>
      <c r="AJI51" s="44"/>
      <c r="AJJ51" s="44"/>
      <c r="AJK51" s="44"/>
      <c r="AJL51" s="44"/>
      <c r="AJM51" s="44"/>
      <c r="AJN51" s="44"/>
      <c r="AJO51" s="44"/>
      <c r="AJP51" s="44"/>
      <c r="AJQ51" s="44"/>
      <c r="AJR51" s="44"/>
      <c r="AJS51" s="44"/>
      <c r="AJT51" s="44"/>
      <c r="AJU51" s="44"/>
      <c r="AJV51" s="44"/>
      <c r="AJW51" s="44"/>
      <c r="AJX51" s="44"/>
      <c r="AJY51" s="44"/>
      <c r="AJZ51" s="44"/>
      <c r="AKA51" s="44"/>
      <c r="AKB51" s="44"/>
      <c r="AKC51" s="44"/>
      <c r="AKD51" s="44"/>
      <c r="AKE51" s="44"/>
      <c r="AKF51" s="44"/>
      <c r="AKG51" s="44"/>
      <c r="AKH51" s="44"/>
      <c r="AKI51" s="44"/>
      <c r="AKJ51" s="44"/>
      <c r="AKK51" s="44"/>
      <c r="AKL51" s="44"/>
      <c r="AKM51" s="44"/>
      <c r="AKN51" s="44"/>
      <c r="AKO51" s="44"/>
      <c r="AKP51" s="44"/>
      <c r="AKQ51" s="44"/>
      <c r="AKR51" s="44"/>
      <c r="AKS51" s="44"/>
      <c r="AKT51" s="44"/>
      <c r="AKU51" s="44"/>
      <c r="AKV51" s="44"/>
      <c r="AKW51" s="44"/>
      <c r="AKX51" s="44"/>
      <c r="AKY51" s="44"/>
      <c r="AKZ51" s="44"/>
      <c r="ALA51" s="44"/>
      <c r="ALB51" s="44"/>
      <c r="ALC51" s="44"/>
      <c r="ALD51" s="44"/>
      <c r="ALE51" s="44"/>
      <c r="ALF51" s="44"/>
      <c r="ALG51" s="44"/>
      <c r="ALH51" s="44"/>
      <c r="ALI51" s="44"/>
      <c r="ALJ51" s="44"/>
      <c r="ALK51" s="44"/>
      <c r="ALL51" s="44"/>
      <c r="ALM51" s="44"/>
      <c r="ALN51" s="44"/>
      <c r="ALO51" s="44"/>
      <c r="ALP51" s="44"/>
      <c r="ALQ51" s="44"/>
      <c r="ALR51" s="44"/>
      <c r="ALS51" s="44"/>
      <c r="ALT51" s="44"/>
      <c r="ALU51" s="44"/>
      <c r="ALV51" s="44"/>
      <c r="ALW51" s="44"/>
      <c r="ALX51" s="44"/>
      <c r="ALY51" s="44"/>
      <c r="ALZ51" s="44"/>
      <c r="AMA51" s="44"/>
      <c r="AMB51" s="44"/>
      <c r="AMC51" s="44"/>
      <c r="AMD51" s="44"/>
      <c r="AME51" s="44"/>
      <c r="AMF51" s="44"/>
      <c r="AMG51" s="44"/>
      <c r="AMH51" s="44"/>
      <c r="AMI51" s="44"/>
      <c r="AMJ51" s="44"/>
      <c r="AMK51" s="44"/>
      <c r="AML51" s="44"/>
    </row>
    <row r="52" spans="1:1026" s="13" customFormat="1" ht="10.5" customHeight="1">
      <c r="A52" s="10"/>
      <c r="B52" s="55"/>
      <c r="C52" s="11"/>
      <c r="D52" s="11"/>
      <c r="E52" s="11"/>
      <c r="F52" s="11"/>
      <c r="G52" s="11"/>
      <c r="H52" s="56"/>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c r="AMK52" s="10"/>
      <c r="AML52" s="10"/>
    </row>
    <row r="53" spans="1:1026" ht="37.5" customHeight="1">
      <c r="B53" s="346" t="s">
        <v>80</v>
      </c>
      <c r="C53" s="347"/>
      <c r="D53" s="348" t="s">
        <v>81</v>
      </c>
      <c r="E53" s="348"/>
      <c r="F53" s="347"/>
      <c r="G53" s="347"/>
      <c r="H53" s="349"/>
      <c r="I53"/>
    </row>
    <row r="54" spans="1:1026" ht="15.75">
      <c r="B54" s="88"/>
      <c r="C54" s="350" t="s">
        <v>77</v>
      </c>
      <c r="D54" s="326"/>
      <c r="E54" s="311"/>
      <c r="F54" s="350" t="s">
        <v>78</v>
      </c>
      <c r="G54" s="311"/>
      <c r="H54" s="89" t="s">
        <v>79</v>
      </c>
      <c r="I54"/>
    </row>
    <row r="55" spans="1:1026" s="75" customFormat="1" ht="14.25" customHeight="1">
      <c r="A55" s="73"/>
      <c r="B55" s="74" t="s">
        <v>9</v>
      </c>
      <c r="C55" s="327" t="s">
        <v>61</v>
      </c>
      <c r="D55" s="328"/>
      <c r="E55" s="311"/>
      <c r="F55" s="330">
        <v>0.2</v>
      </c>
      <c r="G55" s="338"/>
      <c r="H55" s="112">
        <f>ROUND($H$42*F55,2)</f>
        <v>257.57</v>
      </c>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73"/>
      <c r="EQ55" s="73"/>
      <c r="ER55" s="73"/>
      <c r="ES55" s="73"/>
      <c r="ET55" s="73"/>
      <c r="EU55" s="73"/>
      <c r="EV55" s="73"/>
      <c r="EW55" s="73"/>
      <c r="EX55" s="73"/>
      <c r="EY55" s="73"/>
      <c r="EZ55" s="73"/>
      <c r="FA55" s="73"/>
      <c r="FB55" s="73"/>
      <c r="FC55" s="73"/>
      <c r="FD55" s="73"/>
      <c r="FE55" s="73"/>
      <c r="FF55" s="73"/>
      <c r="FG55" s="73"/>
      <c r="FH55" s="73"/>
      <c r="FI55" s="73"/>
      <c r="FJ55" s="73"/>
      <c r="FK55" s="73"/>
      <c r="FL55" s="73"/>
      <c r="FM55" s="73"/>
      <c r="FN55" s="73"/>
      <c r="FO55" s="73"/>
      <c r="FP55" s="73"/>
      <c r="FQ55" s="73"/>
      <c r="FR55" s="73"/>
      <c r="FS55" s="73"/>
      <c r="FT55" s="73"/>
      <c r="FU55" s="73"/>
      <c r="FV55" s="73"/>
      <c r="FW55" s="73"/>
      <c r="FX55" s="73"/>
      <c r="FY55" s="73"/>
      <c r="FZ55" s="73"/>
      <c r="GA55" s="73"/>
      <c r="GB55" s="73"/>
      <c r="GC55" s="73"/>
      <c r="GD55" s="73"/>
      <c r="GE55" s="73"/>
      <c r="GF55" s="73"/>
      <c r="GG55" s="73"/>
      <c r="GH55" s="73"/>
      <c r="GI55" s="73"/>
      <c r="GJ55" s="73"/>
      <c r="GK55" s="73"/>
      <c r="GL55" s="73"/>
      <c r="GM55" s="73"/>
      <c r="GN55" s="73"/>
      <c r="GO55" s="73"/>
      <c r="GP55" s="73"/>
      <c r="GQ55" s="73"/>
      <c r="GR55" s="73"/>
      <c r="GS55" s="73"/>
      <c r="GT55" s="73"/>
      <c r="GU55" s="73"/>
      <c r="GV55" s="73"/>
      <c r="GW55" s="73"/>
      <c r="GX55" s="73"/>
      <c r="GY55" s="73"/>
      <c r="GZ55" s="73"/>
      <c r="HA55" s="73"/>
      <c r="HB55" s="73"/>
      <c r="HC55" s="73"/>
      <c r="HD55" s="73"/>
      <c r="HE55" s="73"/>
      <c r="HF55" s="73"/>
      <c r="HG55" s="73"/>
      <c r="HH55" s="73"/>
      <c r="HI55" s="73"/>
      <c r="HJ55" s="73"/>
      <c r="HK55" s="73"/>
      <c r="HL55" s="73"/>
      <c r="HM55" s="73"/>
      <c r="HN55" s="73"/>
      <c r="HO55" s="73"/>
      <c r="HP55" s="73"/>
      <c r="HQ55" s="73"/>
      <c r="HR55" s="73"/>
      <c r="HS55" s="73"/>
      <c r="HT55" s="73"/>
      <c r="HU55" s="73"/>
      <c r="HV55" s="73"/>
      <c r="HW55" s="73"/>
      <c r="HX55" s="73"/>
      <c r="HY55" s="73"/>
      <c r="HZ55" s="73"/>
      <c r="IA55" s="73"/>
      <c r="IB55" s="73"/>
      <c r="IC55" s="73"/>
      <c r="ID55" s="73"/>
      <c r="IE55" s="73"/>
      <c r="IF55" s="73"/>
      <c r="IG55" s="73"/>
      <c r="IH55" s="73"/>
      <c r="II55" s="73"/>
      <c r="IJ55" s="73"/>
      <c r="IK55" s="73"/>
      <c r="IL55" s="73"/>
      <c r="IM55" s="73"/>
      <c r="IN55" s="73"/>
      <c r="IO55" s="73"/>
      <c r="IP55" s="73"/>
      <c r="IQ55" s="73"/>
      <c r="IR55" s="73"/>
      <c r="IS55" s="73"/>
      <c r="IT55" s="73"/>
      <c r="IU55" s="73"/>
      <c r="IV55" s="73"/>
      <c r="IW55" s="73"/>
      <c r="IX55" s="73"/>
      <c r="IY55" s="73"/>
      <c r="IZ55" s="73"/>
      <c r="JA55" s="73"/>
      <c r="JB55" s="73"/>
      <c r="JC55" s="73"/>
      <c r="JD55" s="73"/>
      <c r="JE55" s="73"/>
      <c r="JF55" s="73"/>
      <c r="JG55" s="73"/>
      <c r="JH55" s="73"/>
      <c r="JI55" s="73"/>
      <c r="JJ55" s="73"/>
      <c r="JK55" s="73"/>
      <c r="JL55" s="73"/>
      <c r="JM55" s="73"/>
      <c r="JN55" s="73"/>
      <c r="JO55" s="73"/>
      <c r="JP55" s="73"/>
      <c r="JQ55" s="73"/>
      <c r="JR55" s="73"/>
      <c r="JS55" s="73"/>
      <c r="JT55" s="73"/>
      <c r="JU55" s="73"/>
      <c r="JV55" s="73"/>
      <c r="JW55" s="73"/>
      <c r="JX55" s="73"/>
      <c r="JY55" s="73"/>
      <c r="JZ55" s="73"/>
      <c r="KA55" s="73"/>
      <c r="KB55" s="73"/>
      <c r="KC55" s="73"/>
      <c r="KD55" s="73"/>
      <c r="KE55" s="73"/>
      <c r="KF55" s="73"/>
      <c r="KG55" s="73"/>
      <c r="KH55" s="73"/>
      <c r="KI55" s="73"/>
      <c r="KJ55" s="73"/>
      <c r="KK55" s="73"/>
      <c r="KL55" s="73"/>
      <c r="KM55" s="73"/>
      <c r="KN55" s="73"/>
      <c r="KO55" s="73"/>
      <c r="KP55" s="73"/>
      <c r="KQ55" s="73"/>
      <c r="KR55" s="73"/>
      <c r="KS55" s="73"/>
      <c r="KT55" s="73"/>
      <c r="KU55" s="73"/>
      <c r="KV55" s="73"/>
      <c r="KW55" s="73"/>
      <c r="KX55" s="73"/>
      <c r="KY55" s="73"/>
      <c r="KZ55" s="73"/>
      <c r="LA55" s="73"/>
      <c r="LB55" s="73"/>
      <c r="LC55" s="73"/>
      <c r="LD55" s="73"/>
      <c r="LE55" s="73"/>
      <c r="LF55" s="73"/>
      <c r="LG55" s="73"/>
      <c r="LH55" s="73"/>
      <c r="LI55" s="73"/>
      <c r="LJ55" s="73"/>
      <c r="LK55" s="73"/>
      <c r="LL55" s="73"/>
      <c r="LM55" s="73"/>
      <c r="LN55" s="73"/>
      <c r="LO55" s="73"/>
      <c r="LP55" s="73"/>
      <c r="LQ55" s="73"/>
      <c r="LR55" s="73"/>
      <c r="LS55" s="73"/>
      <c r="LT55" s="73"/>
      <c r="LU55" s="73"/>
      <c r="LV55" s="73"/>
      <c r="LW55" s="73"/>
      <c r="LX55" s="73"/>
      <c r="LY55" s="73"/>
      <c r="LZ55" s="73"/>
      <c r="MA55" s="73"/>
      <c r="MB55" s="73"/>
      <c r="MC55" s="73"/>
      <c r="MD55" s="73"/>
      <c r="ME55" s="73"/>
      <c r="MF55" s="73"/>
      <c r="MG55" s="73"/>
      <c r="MH55" s="73"/>
      <c r="MI55" s="73"/>
      <c r="MJ55" s="73"/>
      <c r="MK55" s="73"/>
      <c r="ML55" s="73"/>
      <c r="MM55" s="73"/>
      <c r="MN55" s="73"/>
      <c r="MO55" s="73"/>
      <c r="MP55" s="73"/>
      <c r="MQ55" s="73"/>
      <c r="MR55" s="73"/>
      <c r="MS55" s="73"/>
      <c r="MT55" s="73"/>
      <c r="MU55" s="73"/>
      <c r="MV55" s="73"/>
      <c r="MW55" s="73"/>
      <c r="MX55" s="73"/>
      <c r="MY55" s="73"/>
      <c r="MZ55" s="73"/>
      <c r="NA55" s="73"/>
      <c r="NB55" s="73"/>
      <c r="NC55" s="73"/>
      <c r="ND55" s="73"/>
      <c r="NE55" s="73"/>
      <c r="NF55" s="73"/>
      <c r="NG55" s="73"/>
      <c r="NH55" s="73"/>
      <c r="NI55" s="73"/>
      <c r="NJ55" s="73"/>
      <c r="NK55" s="73"/>
      <c r="NL55" s="73"/>
      <c r="NM55" s="73"/>
      <c r="NN55" s="73"/>
      <c r="NO55" s="73"/>
      <c r="NP55" s="73"/>
      <c r="NQ55" s="73"/>
      <c r="NR55" s="73"/>
      <c r="NS55" s="73"/>
      <c r="NT55" s="73"/>
      <c r="NU55" s="73"/>
      <c r="NV55" s="73"/>
      <c r="NW55" s="73"/>
      <c r="NX55" s="73"/>
      <c r="NY55" s="73"/>
      <c r="NZ55" s="73"/>
      <c r="OA55" s="73"/>
      <c r="OB55" s="73"/>
      <c r="OC55" s="73"/>
      <c r="OD55" s="73"/>
      <c r="OE55" s="73"/>
      <c r="OF55" s="73"/>
      <c r="OG55" s="73"/>
      <c r="OH55" s="73"/>
      <c r="OI55" s="73"/>
      <c r="OJ55" s="73"/>
      <c r="OK55" s="73"/>
      <c r="OL55" s="73"/>
      <c r="OM55" s="73"/>
      <c r="ON55" s="73"/>
      <c r="OO55" s="73"/>
      <c r="OP55" s="73"/>
      <c r="OQ55" s="73"/>
      <c r="OR55" s="73"/>
      <c r="OS55" s="73"/>
      <c r="OT55" s="73"/>
      <c r="OU55" s="73"/>
      <c r="OV55" s="73"/>
      <c r="OW55" s="73"/>
      <c r="OX55" s="73"/>
      <c r="OY55" s="73"/>
      <c r="OZ55" s="73"/>
      <c r="PA55" s="73"/>
      <c r="PB55" s="73"/>
      <c r="PC55" s="73"/>
      <c r="PD55" s="73"/>
      <c r="PE55" s="73"/>
      <c r="PF55" s="73"/>
      <c r="PG55" s="73"/>
      <c r="PH55" s="73"/>
      <c r="PI55" s="73"/>
      <c r="PJ55" s="73"/>
      <c r="PK55" s="73"/>
      <c r="PL55" s="73"/>
      <c r="PM55" s="73"/>
      <c r="PN55" s="73"/>
      <c r="PO55" s="73"/>
      <c r="PP55" s="73"/>
      <c r="PQ55" s="73"/>
      <c r="PR55" s="73"/>
      <c r="PS55" s="73"/>
      <c r="PT55" s="73"/>
      <c r="PU55" s="73"/>
      <c r="PV55" s="73"/>
      <c r="PW55" s="73"/>
      <c r="PX55" s="73"/>
      <c r="PY55" s="73"/>
      <c r="PZ55" s="73"/>
      <c r="QA55" s="73"/>
      <c r="QB55" s="73"/>
      <c r="QC55" s="73"/>
      <c r="QD55" s="73"/>
      <c r="QE55" s="73"/>
      <c r="QF55" s="73"/>
      <c r="QG55" s="73"/>
      <c r="QH55" s="73"/>
      <c r="QI55" s="73"/>
      <c r="QJ55" s="73"/>
      <c r="QK55" s="73"/>
      <c r="QL55" s="73"/>
      <c r="QM55" s="73"/>
      <c r="QN55" s="73"/>
      <c r="QO55" s="73"/>
      <c r="QP55" s="73"/>
      <c r="QQ55" s="73"/>
      <c r="QR55" s="73"/>
      <c r="QS55" s="73"/>
      <c r="QT55" s="73"/>
      <c r="QU55" s="73"/>
      <c r="QV55" s="73"/>
      <c r="QW55" s="73"/>
      <c r="QX55" s="73"/>
      <c r="QY55" s="73"/>
      <c r="QZ55" s="73"/>
      <c r="RA55" s="73"/>
      <c r="RB55" s="73"/>
      <c r="RC55" s="73"/>
      <c r="RD55" s="73"/>
      <c r="RE55" s="73"/>
      <c r="RF55" s="73"/>
      <c r="RG55" s="73"/>
      <c r="RH55" s="73"/>
      <c r="RI55" s="73"/>
      <c r="RJ55" s="73"/>
      <c r="RK55" s="73"/>
      <c r="RL55" s="73"/>
      <c r="RM55" s="73"/>
      <c r="RN55" s="73"/>
      <c r="RO55" s="73"/>
      <c r="RP55" s="73"/>
      <c r="RQ55" s="73"/>
      <c r="RR55" s="73"/>
      <c r="RS55" s="73"/>
      <c r="RT55" s="73"/>
      <c r="RU55" s="73"/>
      <c r="RV55" s="73"/>
      <c r="RW55" s="73"/>
      <c r="RX55" s="73"/>
      <c r="RY55" s="73"/>
      <c r="RZ55" s="73"/>
      <c r="SA55" s="73"/>
      <c r="SB55" s="73"/>
      <c r="SC55" s="73"/>
      <c r="SD55" s="73"/>
      <c r="SE55" s="73"/>
      <c r="SF55" s="73"/>
      <c r="SG55" s="73"/>
      <c r="SH55" s="73"/>
      <c r="SI55" s="73"/>
      <c r="SJ55" s="73"/>
      <c r="SK55" s="73"/>
      <c r="SL55" s="73"/>
      <c r="SM55" s="73"/>
      <c r="SN55" s="73"/>
      <c r="SO55" s="73"/>
      <c r="SP55" s="73"/>
      <c r="SQ55" s="73"/>
      <c r="SR55" s="73"/>
      <c r="SS55" s="73"/>
      <c r="ST55" s="73"/>
      <c r="SU55" s="73"/>
      <c r="SV55" s="73"/>
      <c r="SW55" s="73"/>
      <c r="SX55" s="73"/>
      <c r="SY55" s="73"/>
      <c r="SZ55" s="73"/>
      <c r="TA55" s="73"/>
      <c r="TB55" s="73"/>
      <c r="TC55" s="73"/>
      <c r="TD55" s="73"/>
      <c r="TE55" s="73"/>
      <c r="TF55" s="73"/>
      <c r="TG55" s="73"/>
      <c r="TH55" s="73"/>
      <c r="TI55" s="73"/>
      <c r="TJ55" s="73"/>
      <c r="TK55" s="73"/>
      <c r="TL55" s="73"/>
      <c r="TM55" s="73"/>
      <c r="TN55" s="73"/>
      <c r="TO55" s="73"/>
      <c r="TP55" s="73"/>
      <c r="TQ55" s="73"/>
      <c r="TR55" s="73"/>
      <c r="TS55" s="73"/>
      <c r="TT55" s="73"/>
      <c r="TU55" s="73"/>
      <c r="TV55" s="73"/>
      <c r="TW55" s="73"/>
      <c r="TX55" s="73"/>
      <c r="TY55" s="73"/>
      <c r="TZ55" s="73"/>
      <c r="UA55" s="73"/>
      <c r="UB55" s="73"/>
      <c r="UC55" s="73"/>
      <c r="UD55" s="73"/>
      <c r="UE55" s="73"/>
      <c r="UF55" s="73"/>
      <c r="UG55" s="73"/>
      <c r="UH55" s="73"/>
      <c r="UI55" s="73"/>
      <c r="UJ55" s="73"/>
      <c r="UK55" s="73"/>
      <c r="UL55" s="73"/>
      <c r="UM55" s="73"/>
      <c r="UN55" s="73"/>
      <c r="UO55" s="73"/>
      <c r="UP55" s="73"/>
      <c r="UQ55" s="73"/>
      <c r="UR55" s="73"/>
      <c r="US55" s="73"/>
      <c r="UT55" s="73"/>
      <c r="UU55" s="73"/>
      <c r="UV55" s="73"/>
      <c r="UW55" s="73"/>
      <c r="UX55" s="73"/>
      <c r="UY55" s="73"/>
      <c r="UZ55" s="73"/>
      <c r="VA55" s="73"/>
      <c r="VB55" s="73"/>
      <c r="VC55" s="73"/>
      <c r="VD55" s="73"/>
      <c r="VE55" s="73"/>
      <c r="VF55" s="73"/>
      <c r="VG55" s="73"/>
      <c r="VH55" s="73"/>
      <c r="VI55" s="73"/>
      <c r="VJ55" s="73"/>
      <c r="VK55" s="73"/>
      <c r="VL55" s="73"/>
      <c r="VM55" s="73"/>
      <c r="VN55" s="73"/>
      <c r="VO55" s="73"/>
      <c r="VP55" s="73"/>
      <c r="VQ55" s="73"/>
      <c r="VR55" s="73"/>
      <c r="VS55" s="73"/>
      <c r="VT55" s="73"/>
      <c r="VU55" s="73"/>
      <c r="VV55" s="73"/>
      <c r="VW55" s="73"/>
      <c r="VX55" s="73"/>
      <c r="VY55" s="73"/>
      <c r="VZ55" s="73"/>
      <c r="WA55" s="73"/>
      <c r="WB55" s="73"/>
      <c r="WC55" s="73"/>
      <c r="WD55" s="73"/>
      <c r="WE55" s="73"/>
      <c r="WF55" s="73"/>
      <c r="WG55" s="73"/>
      <c r="WH55" s="73"/>
      <c r="WI55" s="73"/>
      <c r="WJ55" s="73"/>
      <c r="WK55" s="73"/>
      <c r="WL55" s="73"/>
      <c r="WM55" s="73"/>
      <c r="WN55" s="73"/>
      <c r="WO55" s="73"/>
      <c r="WP55" s="73"/>
      <c r="WQ55" s="73"/>
      <c r="WR55" s="73"/>
      <c r="WS55" s="73"/>
      <c r="WT55" s="73"/>
      <c r="WU55" s="73"/>
      <c r="WV55" s="73"/>
      <c r="WW55" s="73"/>
      <c r="WX55" s="73"/>
      <c r="WY55" s="73"/>
      <c r="WZ55" s="73"/>
      <c r="XA55" s="73"/>
      <c r="XB55" s="73"/>
      <c r="XC55" s="73"/>
      <c r="XD55" s="73"/>
      <c r="XE55" s="73"/>
      <c r="XF55" s="73"/>
      <c r="XG55" s="73"/>
      <c r="XH55" s="73"/>
      <c r="XI55" s="73"/>
      <c r="XJ55" s="73"/>
      <c r="XK55" s="73"/>
      <c r="XL55" s="73"/>
      <c r="XM55" s="73"/>
      <c r="XN55" s="73"/>
      <c r="XO55" s="73"/>
      <c r="XP55" s="73"/>
      <c r="XQ55" s="73"/>
      <c r="XR55" s="73"/>
      <c r="XS55" s="73"/>
      <c r="XT55" s="73"/>
      <c r="XU55" s="73"/>
      <c r="XV55" s="73"/>
      <c r="XW55" s="73"/>
      <c r="XX55" s="73"/>
      <c r="XY55" s="73"/>
      <c r="XZ55" s="73"/>
      <c r="YA55" s="73"/>
      <c r="YB55" s="73"/>
      <c r="YC55" s="73"/>
      <c r="YD55" s="73"/>
      <c r="YE55" s="73"/>
      <c r="YF55" s="73"/>
      <c r="YG55" s="73"/>
      <c r="YH55" s="73"/>
      <c r="YI55" s="73"/>
      <c r="YJ55" s="73"/>
      <c r="YK55" s="73"/>
      <c r="YL55" s="73"/>
      <c r="YM55" s="73"/>
      <c r="YN55" s="73"/>
      <c r="YO55" s="73"/>
      <c r="YP55" s="73"/>
      <c r="YQ55" s="73"/>
      <c r="YR55" s="73"/>
      <c r="YS55" s="73"/>
      <c r="YT55" s="73"/>
      <c r="YU55" s="73"/>
      <c r="YV55" s="73"/>
      <c r="YW55" s="73"/>
      <c r="YX55" s="73"/>
      <c r="YY55" s="73"/>
      <c r="YZ55" s="73"/>
      <c r="ZA55" s="73"/>
      <c r="ZB55" s="73"/>
      <c r="ZC55" s="73"/>
      <c r="ZD55" s="73"/>
      <c r="ZE55" s="73"/>
      <c r="ZF55" s="73"/>
      <c r="ZG55" s="73"/>
      <c r="ZH55" s="73"/>
      <c r="ZI55" s="73"/>
      <c r="ZJ55" s="73"/>
      <c r="ZK55" s="73"/>
      <c r="ZL55" s="73"/>
      <c r="ZM55" s="73"/>
      <c r="ZN55" s="73"/>
      <c r="ZO55" s="73"/>
      <c r="ZP55" s="73"/>
      <c r="ZQ55" s="73"/>
      <c r="ZR55" s="73"/>
      <c r="ZS55" s="73"/>
      <c r="ZT55" s="73"/>
      <c r="ZU55" s="73"/>
      <c r="ZV55" s="73"/>
      <c r="ZW55" s="73"/>
      <c r="ZX55" s="73"/>
      <c r="ZY55" s="73"/>
      <c r="ZZ55" s="73"/>
      <c r="AAA55" s="73"/>
      <c r="AAB55" s="73"/>
      <c r="AAC55" s="73"/>
      <c r="AAD55" s="73"/>
      <c r="AAE55" s="73"/>
      <c r="AAF55" s="73"/>
      <c r="AAG55" s="73"/>
      <c r="AAH55" s="73"/>
      <c r="AAI55" s="73"/>
      <c r="AAJ55" s="73"/>
      <c r="AAK55" s="73"/>
      <c r="AAL55" s="73"/>
      <c r="AAM55" s="73"/>
      <c r="AAN55" s="73"/>
      <c r="AAO55" s="73"/>
      <c r="AAP55" s="73"/>
      <c r="AAQ55" s="73"/>
      <c r="AAR55" s="73"/>
      <c r="AAS55" s="73"/>
      <c r="AAT55" s="73"/>
      <c r="AAU55" s="73"/>
      <c r="AAV55" s="73"/>
      <c r="AAW55" s="73"/>
      <c r="AAX55" s="73"/>
      <c r="AAY55" s="73"/>
      <c r="AAZ55" s="73"/>
      <c r="ABA55" s="73"/>
      <c r="ABB55" s="73"/>
      <c r="ABC55" s="73"/>
      <c r="ABD55" s="73"/>
      <c r="ABE55" s="73"/>
      <c r="ABF55" s="73"/>
      <c r="ABG55" s="73"/>
      <c r="ABH55" s="73"/>
      <c r="ABI55" s="73"/>
      <c r="ABJ55" s="73"/>
      <c r="ABK55" s="73"/>
      <c r="ABL55" s="73"/>
      <c r="ABM55" s="73"/>
      <c r="ABN55" s="73"/>
      <c r="ABO55" s="73"/>
      <c r="ABP55" s="73"/>
      <c r="ABQ55" s="73"/>
      <c r="ABR55" s="73"/>
      <c r="ABS55" s="73"/>
      <c r="ABT55" s="73"/>
      <c r="ABU55" s="73"/>
      <c r="ABV55" s="73"/>
      <c r="ABW55" s="73"/>
      <c r="ABX55" s="73"/>
      <c r="ABY55" s="73"/>
      <c r="ABZ55" s="73"/>
      <c r="ACA55" s="73"/>
      <c r="ACB55" s="73"/>
      <c r="ACC55" s="73"/>
      <c r="ACD55" s="73"/>
      <c r="ACE55" s="73"/>
      <c r="ACF55" s="73"/>
      <c r="ACG55" s="73"/>
      <c r="ACH55" s="73"/>
      <c r="ACI55" s="73"/>
      <c r="ACJ55" s="73"/>
      <c r="ACK55" s="73"/>
      <c r="ACL55" s="73"/>
      <c r="ACM55" s="73"/>
      <c r="ACN55" s="73"/>
      <c r="ACO55" s="73"/>
      <c r="ACP55" s="73"/>
      <c r="ACQ55" s="73"/>
      <c r="ACR55" s="73"/>
      <c r="ACS55" s="73"/>
      <c r="ACT55" s="73"/>
      <c r="ACU55" s="73"/>
      <c r="ACV55" s="73"/>
      <c r="ACW55" s="73"/>
      <c r="ACX55" s="73"/>
      <c r="ACY55" s="73"/>
      <c r="ACZ55" s="73"/>
      <c r="ADA55" s="73"/>
      <c r="ADB55" s="73"/>
      <c r="ADC55" s="73"/>
      <c r="ADD55" s="73"/>
      <c r="ADE55" s="73"/>
      <c r="ADF55" s="73"/>
      <c r="ADG55" s="73"/>
      <c r="ADH55" s="73"/>
      <c r="ADI55" s="73"/>
      <c r="ADJ55" s="73"/>
      <c r="ADK55" s="73"/>
      <c r="ADL55" s="73"/>
      <c r="ADM55" s="73"/>
      <c r="ADN55" s="73"/>
      <c r="ADO55" s="73"/>
      <c r="ADP55" s="73"/>
      <c r="ADQ55" s="73"/>
      <c r="ADR55" s="73"/>
      <c r="ADS55" s="73"/>
      <c r="ADT55" s="73"/>
      <c r="ADU55" s="73"/>
      <c r="ADV55" s="73"/>
      <c r="ADW55" s="73"/>
      <c r="ADX55" s="73"/>
      <c r="ADY55" s="73"/>
      <c r="ADZ55" s="73"/>
      <c r="AEA55" s="73"/>
      <c r="AEB55" s="73"/>
      <c r="AEC55" s="73"/>
      <c r="AED55" s="73"/>
      <c r="AEE55" s="73"/>
      <c r="AEF55" s="73"/>
      <c r="AEG55" s="73"/>
      <c r="AEH55" s="73"/>
      <c r="AEI55" s="73"/>
      <c r="AEJ55" s="73"/>
      <c r="AEK55" s="73"/>
      <c r="AEL55" s="73"/>
      <c r="AEM55" s="73"/>
      <c r="AEN55" s="73"/>
      <c r="AEO55" s="73"/>
      <c r="AEP55" s="73"/>
      <c r="AEQ55" s="73"/>
      <c r="AER55" s="73"/>
      <c r="AES55" s="73"/>
      <c r="AET55" s="73"/>
      <c r="AEU55" s="73"/>
      <c r="AEV55" s="73"/>
      <c r="AEW55" s="73"/>
      <c r="AEX55" s="73"/>
      <c r="AEY55" s="73"/>
      <c r="AEZ55" s="73"/>
      <c r="AFA55" s="73"/>
      <c r="AFB55" s="73"/>
      <c r="AFC55" s="73"/>
      <c r="AFD55" s="73"/>
      <c r="AFE55" s="73"/>
      <c r="AFF55" s="73"/>
      <c r="AFG55" s="73"/>
      <c r="AFH55" s="73"/>
      <c r="AFI55" s="73"/>
      <c r="AFJ55" s="73"/>
      <c r="AFK55" s="73"/>
      <c r="AFL55" s="73"/>
      <c r="AFM55" s="73"/>
      <c r="AFN55" s="73"/>
      <c r="AFO55" s="73"/>
      <c r="AFP55" s="73"/>
      <c r="AFQ55" s="73"/>
      <c r="AFR55" s="73"/>
      <c r="AFS55" s="73"/>
      <c r="AFT55" s="73"/>
      <c r="AFU55" s="73"/>
      <c r="AFV55" s="73"/>
      <c r="AFW55" s="73"/>
      <c r="AFX55" s="73"/>
      <c r="AFY55" s="73"/>
      <c r="AFZ55" s="73"/>
      <c r="AGA55" s="73"/>
      <c r="AGB55" s="73"/>
      <c r="AGC55" s="73"/>
      <c r="AGD55" s="73"/>
      <c r="AGE55" s="73"/>
      <c r="AGF55" s="73"/>
      <c r="AGG55" s="73"/>
      <c r="AGH55" s="73"/>
      <c r="AGI55" s="73"/>
      <c r="AGJ55" s="73"/>
      <c r="AGK55" s="73"/>
      <c r="AGL55" s="73"/>
      <c r="AGM55" s="73"/>
      <c r="AGN55" s="73"/>
      <c r="AGO55" s="73"/>
      <c r="AGP55" s="73"/>
      <c r="AGQ55" s="73"/>
      <c r="AGR55" s="73"/>
      <c r="AGS55" s="73"/>
      <c r="AGT55" s="73"/>
      <c r="AGU55" s="73"/>
      <c r="AGV55" s="73"/>
      <c r="AGW55" s="73"/>
      <c r="AGX55" s="73"/>
      <c r="AGY55" s="73"/>
      <c r="AGZ55" s="73"/>
      <c r="AHA55" s="73"/>
      <c r="AHB55" s="73"/>
      <c r="AHC55" s="73"/>
      <c r="AHD55" s="73"/>
      <c r="AHE55" s="73"/>
      <c r="AHF55" s="73"/>
      <c r="AHG55" s="73"/>
      <c r="AHH55" s="73"/>
      <c r="AHI55" s="73"/>
      <c r="AHJ55" s="73"/>
      <c r="AHK55" s="73"/>
      <c r="AHL55" s="73"/>
      <c r="AHM55" s="73"/>
      <c r="AHN55" s="73"/>
      <c r="AHO55" s="73"/>
      <c r="AHP55" s="73"/>
      <c r="AHQ55" s="73"/>
      <c r="AHR55" s="73"/>
      <c r="AHS55" s="73"/>
      <c r="AHT55" s="73"/>
      <c r="AHU55" s="73"/>
      <c r="AHV55" s="73"/>
      <c r="AHW55" s="73"/>
      <c r="AHX55" s="73"/>
      <c r="AHY55" s="73"/>
      <c r="AHZ55" s="73"/>
      <c r="AIA55" s="73"/>
      <c r="AIB55" s="73"/>
      <c r="AIC55" s="73"/>
      <c r="AID55" s="73"/>
      <c r="AIE55" s="73"/>
      <c r="AIF55" s="73"/>
      <c r="AIG55" s="73"/>
      <c r="AIH55" s="73"/>
      <c r="AII55" s="73"/>
      <c r="AIJ55" s="73"/>
      <c r="AIK55" s="73"/>
      <c r="AIL55" s="73"/>
      <c r="AIM55" s="73"/>
      <c r="AIN55" s="73"/>
      <c r="AIO55" s="73"/>
      <c r="AIP55" s="73"/>
      <c r="AIQ55" s="73"/>
      <c r="AIR55" s="73"/>
      <c r="AIS55" s="73"/>
      <c r="AIT55" s="73"/>
      <c r="AIU55" s="73"/>
      <c r="AIV55" s="73"/>
      <c r="AIW55" s="73"/>
      <c r="AIX55" s="73"/>
      <c r="AIY55" s="73"/>
      <c r="AIZ55" s="73"/>
      <c r="AJA55" s="73"/>
      <c r="AJB55" s="73"/>
      <c r="AJC55" s="73"/>
      <c r="AJD55" s="73"/>
      <c r="AJE55" s="73"/>
      <c r="AJF55" s="73"/>
      <c r="AJG55" s="73"/>
      <c r="AJH55" s="73"/>
      <c r="AJI55" s="73"/>
      <c r="AJJ55" s="73"/>
      <c r="AJK55" s="73"/>
      <c r="AJL55" s="73"/>
      <c r="AJM55" s="73"/>
      <c r="AJN55" s="73"/>
      <c r="AJO55" s="73"/>
      <c r="AJP55" s="73"/>
      <c r="AJQ55" s="73"/>
      <c r="AJR55" s="73"/>
      <c r="AJS55" s="73"/>
      <c r="AJT55" s="73"/>
      <c r="AJU55" s="73"/>
      <c r="AJV55" s="73"/>
      <c r="AJW55" s="73"/>
      <c r="AJX55" s="73"/>
      <c r="AJY55" s="73"/>
      <c r="AJZ55" s="73"/>
      <c r="AKA55" s="73"/>
      <c r="AKB55" s="73"/>
      <c r="AKC55" s="73"/>
      <c r="AKD55" s="73"/>
      <c r="AKE55" s="73"/>
      <c r="AKF55" s="73"/>
      <c r="AKG55" s="73"/>
      <c r="AKH55" s="73"/>
      <c r="AKI55" s="73"/>
      <c r="AKJ55" s="73"/>
      <c r="AKK55" s="73"/>
      <c r="AKL55" s="73"/>
      <c r="AKM55" s="73"/>
      <c r="AKN55" s="73"/>
      <c r="AKO55" s="73"/>
      <c r="AKP55" s="73"/>
      <c r="AKQ55" s="73"/>
      <c r="AKR55" s="73"/>
      <c r="AKS55" s="73"/>
      <c r="AKT55" s="73"/>
      <c r="AKU55" s="73"/>
      <c r="AKV55" s="73"/>
      <c r="AKW55" s="73"/>
      <c r="AKX55" s="73"/>
      <c r="AKY55" s="73"/>
      <c r="AKZ55" s="73"/>
      <c r="ALA55" s="73"/>
      <c r="ALB55" s="73"/>
      <c r="ALC55" s="73"/>
      <c r="ALD55" s="73"/>
      <c r="ALE55" s="73"/>
      <c r="ALF55" s="73"/>
      <c r="ALG55" s="73"/>
      <c r="ALH55" s="73"/>
      <c r="ALI55" s="73"/>
      <c r="ALJ55" s="73"/>
      <c r="ALK55" s="73"/>
      <c r="ALL55" s="73"/>
      <c r="ALM55" s="73"/>
      <c r="ALN55" s="73"/>
      <c r="ALO55" s="73"/>
      <c r="ALP55" s="73"/>
      <c r="ALQ55" s="73"/>
      <c r="ALR55" s="73"/>
      <c r="ALS55" s="73"/>
      <c r="ALT55" s="73"/>
      <c r="ALU55" s="73"/>
      <c r="ALV55" s="73"/>
      <c r="ALW55" s="73"/>
      <c r="ALX55" s="73"/>
      <c r="ALY55" s="73"/>
      <c r="ALZ55" s="73"/>
      <c r="AMA55" s="73"/>
      <c r="AMB55" s="73"/>
      <c r="AMC55" s="73"/>
      <c r="AMD55" s="73"/>
      <c r="AME55" s="73"/>
      <c r="AMF55" s="73"/>
      <c r="AMG55" s="73"/>
      <c r="AMH55" s="73"/>
      <c r="AMI55" s="73"/>
      <c r="AMJ55" s="73"/>
      <c r="AMK55" s="73"/>
      <c r="AML55" s="73"/>
    </row>
    <row r="56" spans="1:1026" s="75" customFormat="1" ht="14.25" customHeight="1">
      <c r="A56" s="73"/>
      <c r="B56" s="74" t="s">
        <v>11</v>
      </c>
      <c r="C56" s="327" t="s">
        <v>82</v>
      </c>
      <c r="D56" s="328"/>
      <c r="E56" s="311"/>
      <c r="F56" s="330">
        <v>2.5000000000000001E-2</v>
      </c>
      <c r="G56" s="338"/>
      <c r="H56" s="112">
        <f t="shared" ref="H56:H62" si="0">ROUND($H$42*F56,2)</f>
        <v>32.200000000000003</v>
      </c>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73"/>
      <c r="EQ56" s="73"/>
      <c r="ER56" s="73"/>
      <c r="ES56" s="73"/>
      <c r="ET56" s="73"/>
      <c r="EU56" s="73"/>
      <c r="EV56" s="73"/>
      <c r="EW56" s="73"/>
      <c r="EX56" s="73"/>
      <c r="EY56" s="73"/>
      <c r="EZ56" s="73"/>
      <c r="FA56" s="73"/>
      <c r="FB56" s="73"/>
      <c r="FC56" s="73"/>
      <c r="FD56" s="73"/>
      <c r="FE56" s="73"/>
      <c r="FF56" s="73"/>
      <c r="FG56" s="73"/>
      <c r="FH56" s="73"/>
      <c r="FI56" s="73"/>
      <c r="FJ56" s="73"/>
      <c r="FK56" s="73"/>
      <c r="FL56" s="73"/>
      <c r="FM56" s="73"/>
      <c r="FN56" s="73"/>
      <c r="FO56" s="73"/>
      <c r="FP56" s="73"/>
      <c r="FQ56" s="73"/>
      <c r="FR56" s="73"/>
      <c r="FS56" s="73"/>
      <c r="FT56" s="73"/>
      <c r="FU56" s="73"/>
      <c r="FV56" s="73"/>
      <c r="FW56" s="73"/>
      <c r="FX56" s="73"/>
      <c r="FY56" s="73"/>
      <c r="FZ56" s="73"/>
      <c r="GA56" s="73"/>
      <c r="GB56" s="73"/>
      <c r="GC56" s="73"/>
      <c r="GD56" s="73"/>
      <c r="GE56" s="73"/>
      <c r="GF56" s="73"/>
      <c r="GG56" s="73"/>
      <c r="GH56" s="73"/>
      <c r="GI56" s="73"/>
      <c r="GJ56" s="73"/>
      <c r="GK56" s="73"/>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3"/>
      <c r="IW56" s="73"/>
      <c r="IX56" s="73"/>
      <c r="IY56" s="73"/>
      <c r="IZ56" s="73"/>
      <c r="JA56" s="73"/>
      <c r="JB56" s="73"/>
      <c r="JC56" s="73"/>
      <c r="JD56" s="73"/>
      <c r="JE56" s="73"/>
      <c r="JF56" s="73"/>
      <c r="JG56" s="73"/>
      <c r="JH56" s="73"/>
      <c r="JI56" s="73"/>
      <c r="JJ56" s="73"/>
      <c r="JK56" s="73"/>
      <c r="JL56" s="73"/>
      <c r="JM56" s="73"/>
      <c r="JN56" s="73"/>
      <c r="JO56" s="73"/>
      <c r="JP56" s="73"/>
      <c r="JQ56" s="73"/>
      <c r="JR56" s="73"/>
      <c r="JS56" s="73"/>
      <c r="JT56" s="73"/>
      <c r="JU56" s="73"/>
      <c r="JV56" s="73"/>
      <c r="JW56" s="73"/>
      <c r="JX56" s="73"/>
      <c r="JY56" s="73"/>
      <c r="JZ56" s="73"/>
      <c r="KA56" s="73"/>
      <c r="KB56" s="73"/>
      <c r="KC56" s="73"/>
      <c r="KD56" s="73"/>
      <c r="KE56" s="73"/>
      <c r="KF56" s="73"/>
      <c r="KG56" s="73"/>
      <c r="KH56" s="73"/>
      <c r="KI56" s="73"/>
      <c r="KJ56" s="73"/>
      <c r="KK56" s="73"/>
      <c r="KL56" s="73"/>
      <c r="KM56" s="73"/>
      <c r="KN56" s="73"/>
      <c r="KO56" s="73"/>
      <c r="KP56" s="73"/>
      <c r="KQ56" s="73"/>
      <c r="KR56" s="73"/>
      <c r="KS56" s="73"/>
      <c r="KT56" s="73"/>
      <c r="KU56" s="73"/>
      <c r="KV56" s="73"/>
      <c r="KW56" s="73"/>
      <c r="KX56" s="73"/>
      <c r="KY56" s="73"/>
      <c r="KZ56" s="73"/>
      <c r="LA56" s="73"/>
      <c r="LB56" s="73"/>
      <c r="LC56" s="73"/>
      <c r="LD56" s="73"/>
      <c r="LE56" s="73"/>
      <c r="LF56" s="73"/>
      <c r="LG56" s="73"/>
      <c r="LH56" s="73"/>
      <c r="LI56" s="73"/>
      <c r="LJ56" s="73"/>
      <c r="LK56" s="73"/>
      <c r="LL56" s="73"/>
      <c r="LM56" s="73"/>
      <c r="LN56" s="73"/>
      <c r="LO56" s="73"/>
      <c r="LP56" s="73"/>
      <c r="LQ56" s="73"/>
      <c r="LR56" s="73"/>
      <c r="LS56" s="73"/>
      <c r="LT56" s="73"/>
      <c r="LU56" s="73"/>
      <c r="LV56" s="73"/>
      <c r="LW56" s="73"/>
      <c r="LX56" s="73"/>
      <c r="LY56" s="73"/>
      <c r="LZ56" s="73"/>
      <c r="MA56" s="73"/>
      <c r="MB56" s="73"/>
      <c r="MC56" s="73"/>
      <c r="MD56" s="73"/>
      <c r="ME56" s="73"/>
      <c r="MF56" s="73"/>
      <c r="MG56" s="73"/>
      <c r="MH56" s="73"/>
      <c r="MI56" s="73"/>
      <c r="MJ56" s="73"/>
      <c r="MK56" s="73"/>
      <c r="ML56" s="73"/>
      <c r="MM56" s="73"/>
      <c r="MN56" s="73"/>
      <c r="MO56" s="73"/>
      <c r="MP56" s="73"/>
      <c r="MQ56" s="73"/>
      <c r="MR56" s="73"/>
      <c r="MS56" s="73"/>
      <c r="MT56" s="73"/>
      <c r="MU56" s="73"/>
      <c r="MV56" s="73"/>
      <c r="MW56" s="73"/>
      <c r="MX56" s="73"/>
      <c r="MY56" s="73"/>
      <c r="MZ56" s="73"/>
      <c r="NA56" s="73"/>
      <c r="NB56" s="73"/>
      <c r="NC56" s="73"/>
      <c r="ND56" s="73"/>
      <c r="NE56" s="73"/>
      <c r="NF56" s="73"/>
      <c r="NG56" s="73"/>
      <c r="NH56" s="73"/>
      <c r="NI56" s="73"/>
      <c r="NJ56" s="73"/>
      <c r="NK56" s="73"/>
      <c r="NL56" s="73"/>
      <c r="NM56" s="73"/>
      <c r="NN56" s="73"/>
      <c r="NO56" s="73"/>
      <c r="NP56" s="73"/>
      <c r="NQ56" s="73"/>
      <c r="NR56" s="73"/>
      <c r="NS56" s="73"/>
      <c r="NT56" s="73"/>
      <c r="NU56" s="73"/>
      <c r="NV56" s="73"/>
      <c r="NW56" s="73"/>
      <c r="NX56" s="73"/>
      <c r="NY56" s="73"/>
      <c r="NZ56" s="73"/>
      <c r="OA56" s="73"/>
      <c r="OB56" s="73"/>
      <c r="OC56" s="73"/>
      <c r="OD56" s="73"/>
      <c r="OE56" s="73"/>
      <c r="OF56" s="73"/>
      <c r="OG56" s="73"/>
      <c r="OH56" s="73"/>
      <c r="OI56" s="73"/>
      <c r="OJ56" s="73"/>
      <c r="OK56" s="73"/>
      <c r="OL56" s="73"/>
      <c r="OM56" s="73"/>
      <c r="ON56" s="73"/>
      <c r="OO56" s="73"/>
      <c r="OP56" s="73"/>
      <c r="OQ56" s="73"/>
      <c r="OR56" s="73"/>
      <c r="OS56" s="73"/>
      <c r="OT56" s="73"/>
      <c r="OU56" s="73"/>
      <c r="OV56" s="73"/>
      <c r="OW56" s="73"/>
      <c r="OX56" s="73"/>
      <c r="OY56" s="73"/>
      <c r="OZ56" s="73"/>
      <c r="PA56" s="73"/>
      <c r="PB56" s="73"/>
      <c r="PC56" s="73"/>
      <c r="PD56" s="73"/>
      <c r="PE56" s="73"/>
      <c r="PF56" s="73"/>
      <c r="PG56" s="73"/>
      <c r="PH56" s="73"/>
      <c r="PI56" s="73"/>
      <c r="PJ56" s="73"/>
      <c r="PK56" s="73"/>
      <c r="PL56" s="73"/>
      <c r="PM56" s="73"/>
      <c r="PN56" s="73"/>
      <c r="PO56" s="73"/>
      <c r="PP56" s="73"/>
      <c r="PQ56" s="73"/>
      <c r="PR56" s="73"/>
      <c r="PS56" s="73"/>
      <c r="PT56" s="73"/>
      <c r="PU56" s="73"/>
      <c r="PV56" s="73"/>
      <c r="PW56" s="73"/>
      <c r="PX56" s="73"/>
      <c r="PY56" s="73"/>
      <c r="PZ56" s="73"/>
      <c r="QA56" s="73"/>
      <c r="QB56" s="73"/>
      <c r="QC56" s="73"/>
      <c r="QD56" s="73"/>
      <c r="QE56" s="73"/>
      <c r="QF56" s="73"/>
      <c r="QG56" s="73"/>
      <c r="QH56" s="73"/>
      <c r="QI56" s="73"/>
      <c r="QJ56" s="73"/>
      <c r="QK56" s="73"/>
      <c r="QL56" s="73"/>
      <c r="QM56" s="73"/>
      <c r="QN56" s="73"/>
      <c r="QO56" s="73"/>
      <c r="QP56" s="73"/>
      <c r="QQ56" s="73"/>
      <c r="QR56" s="73"/>
      <c r="QS56" s="73"/>
      <c r="QT56" s="73"/>
      <c r="QU56" s="73"/>
      <c r="QV56" s="73"/>
      <c r="QW56" s="73"/>
      <c r="QX56" s="73"/>
      <c r="QY56" s="73"/>
      <c r="QZ56" s="73"/>
      <c r="RA56" s="73"/>
      <c r="RB56" s="73"/>
      <c r="RC56" s="73"/>
      <c r="RD56" s="73"/>
      <c r="RE56" s="73"/>
      <c r="RF56" s="73"/>
      <c r="RG56" s="73"/>
      <c r="RH56" s="73"/>
      <c r="RI56" s="73"/>
      <c r="RJ56" s="73"/>
      <c r="RK56" s="73"/>
      <c r="RL56" s="73"/>
      <c r="RM56" s="73"/>
      <c r="RN56" s="73"/>
      <c r="RO56" s="73"/>
      <c r="RP56" s="73"/>
      <c r="RQ56" s="73"/>
      <c r="RR56" s="73"/>
      <c r="RS56" s="73"/>
      <c r="RT56" s="73"/>
      <c r="RU56" s="73"/>
      <c r="RV56" s="73"/>
      <c r="RW56" s="73"/>
      <c r="RX56" s="73"/>
      <c r="RY56" s="73"/>
      <c r="RZ56" s="73"/>
      <c r="SA56" s="73"/>
      <c r="SB56" s="73"/>
      <c r="SC56" s="73"/>
      <c r="SD56" s="73"/>
      <c r="SE56" s="73"/>
      <c r="SF56" s="73"/>
      <c r="SG56" s="73"/>
      <c r="SH56" s="73"/>
      <c r="SI56" s="73"/>
      <c r="SJ56" s="73"/>
      <c r="SK56" s="73"/>
      <c r="SL56" s="73"/>
      <c r="SM56" s="73"/>
      <c r="SN56" s="73"/>
      <c r="SO56" s="73"/>
      <c r="SP56" s="73"/>
      <c r="SQ56" s="73"/>
      <c r="SR56" s="73"/>
      <c r="SS56" s="73"/>
      <c r="ST56" s="73"/>
      <c r="SU56" s="73"/>
      <c r="SV56" s="73"/>
      <c r="SW56" s="73"/>
      <c r="SX56" s="73"/>
      <c r="SY56" s="73"/>
      <c r="SZ56" s="73"/>
      <c r="TA56" s="73"/>
      <c r="TB56" s="73"/>
      <c r="TC56" s="73"/>
      <c r="TD56" s="73"/>
      <c r="TE56" s="73"/>
      <c r="TF56" s="73"/>
      <c r="TG56" s="73"/>
      <c r="TH56" s="73"/>
      <c r="TI56" s="73"/>
      <c r="TJ56" s="73"/>
      <c r="TK56" s="73"/>
      <c r="TL56" s="73"/>
      <c r="TM56" s="73"/>
      <c r="TN56" s="73"/>
      <c r="TO56" s="73"/>
      <c r="TP56" s="73"/>
      <c r="TQ56" s="73"/>
      <c r="TR56" s="73"/>
      <c r="TS56" s="73"/>
      <c r="TT56" s="73"/>
      <c r="TU56" s="73"/>
      <c r="TV56" s="73"/>
      <c r="TW56" s="73"/>
      <c r="TX56" s="73"/>
      <c r="TY56" s="73"/>
      <c r="TZ56" s="73"/>
      <c r="UA56" s="73"/>
      <c r="UB56" s="73"/>
      <c r="UC56" s="73"/>
      <c r="UD56" s="73"/>
      <c r="UE56" s="73"/>
      <c r="UF56" s="73"/>
      <c r="UG56" s="73"/>
      <c r="UH56" s="73"/>
      <c r="UI56" s="73"/>
      <c r="UJ56" s="73"/>
      <c r="UK56" s="73"/>
      <c r="UL56" s="73"/>
      <c r="UM56" s="73"/>
      <c r="UN56" s="73"/>
      <c r="UO56" s="73"/>
      <c r="UP56" s="73"/>
      <c r="UQ56" s="73"/>
      <c r="UR56" s="73"/>
      <c r="US56" s="73"/>
      <c r="UT56" s="73"/>
      <c r="UU56" s="73"/>
      <c r="UV56" s="73"/>
      <c r="UW56" s="73"/>
      <c r="UX56" s="73"/>
      <c r="UY56" s="73"/>
      <c r="UZ56" s="73"/>
      <c r="VA56" s="73"/>
      <c r="VB56" s="73"/>
      <c r="VC56" s="73"/>
      <c r="VD56" s="73"/>
      <c r="VE56" s="73"/>
      <c r="VF56" s="73"/>
      <c r="VG56" s="73"/>
      <c r="VH56" s="73"/>
      <c r="VI56" s="73"/>
      <c r="VJ56" s="73"/>
      <c r="VK56" s="73"/>
      <c r="VL56" s="73"/>
      <c r="VM56" s="73"/>
      <c r="VN56" s="73"/>
      <c r="VO56" s="73"/>
      <c r="VP56" s="73"/>
      <c r="VQ56" s="73"/>
      <c r="VR56" s="73"/>
      <c r="VS56" s="73"/>
      <c r="VT56" s="73"/>
      <c r="VU56" s="73"/>
      <c r="VV56" s="73"/>
      <c r="VW56" s="73"/>
      <c r="VX56" s="73"/>
      <c r="VY56" s="73"/>
      <c r="VZ56" s="73"/>
      <c r="WA56" s="73"/>
      <c r="WB56" s="73"/>
      <c r="WC56" s="73"/>
      <c r="WD56" s="73"/>
      <c r="WE56" s="73"/>
      <c r="WF56" s="73"/>
      <c r="WG56" s="73"/>
      <c r="WH56" s="73"/>
      <c r="WI56" s="73"/>
      <c r="WJ56" s="73"/>
      <c r="WK56" s="73"/>
      <c r="WL56" s="73"/>
      <c r="WM56" s="73"/>
      <c r="WN56" s="73"/>
      <c r="WO56" s="73"/>
      <c r="WP56" s="73"/>
      <c r="WQ56" s="73"/>
      <c r="WR56" s="73"/>
      <c r="WS56" s="73"/>
      <c r="WT56" s="73"/>
      <c r="WU56" s="73"/>
      <c r="WV56" s="73"/>
      <c r="WW56" s="73"/>
      <c r="WX56" s="73"/>
      <c r="WY56" s="73"/>
      <c r="WZ56" s="73"/>
      <c r="XA56" s="73"/>
      <c r="XB56" s="73"/>
      <c r="XC56" s="73"/>
      <c r="XD56" s="73"/>
      <c r="XE56" s="73"/>
      <c r="XF56" s="73"/>
      <c r="XG56" s="73"/>
      <c r="XH56" s="73"/>
      <c r="XI56" s="73"/>
      <c r="XJ56" s="73"/>
      <c r="XK56" s="73"/>
      <c r="XL56" s="73"/>
      <c r="XM56" s="73"/>
      <c r="XN56" s="73"/>
      <c r="XO56" s="73"/>
      <c r="XP56" s="73"/>
      <c r="XQ56" s="73"/>
      <c r="XR56" s="73"/>
      <c r="XS56" s="73"/>
      <c r="XT56" s="73"/>
      <c r="XU56" s="73"/>
      <c r="XV56" s="73"/>
      <c r="XW56" s="73"/>
      <c r="XX56" s="73"/>
      <c r="XY56" s="73"/>
      <c r="XZ56" s="73"/>
      <c r="YA56" s="73"/>
      <c r="YB56" s="73"/>
      <c r="YC56" s="73"/>
      <c r="YD56" s="73"/>
      <c r="YE56" s="73"/>
      <c r="YF56" s="73"/>
      <c r="YG56" s="73"/>
      <c r="YH56" s="73"/>
      <c r="YI56" s="73"/>
      <c r="YJ56" s="73"/>
      <c r="YK56" s="73"/>
      <c r="YL56" s="73"/>
      <c r="YM56" s="73"/>
      <c r="YN56" s="73"/>
      <c r="YO56" s="73"/>
      <c r="YP56" s="73"/>
      <c r="YQ56" s="73"/>
      <c r="YR56" s="73"/>
      <c r="YS56" s="73"/>
      <c r="YT56" s="73"/>
      <c r="YU56" s="73"/>
      <c r="YV56" s="73"/>
      <c r="YW56" s="73"/>
      <c r="YX56" s="73"/>
      <c r="YY56" s="73"/>
      <c r="YZ56" s="73"/>
      <c r="ZA56" s="73"/>
      <c r="ZB56" s="73"/>
      <c r="ZC56" s="73"/>
      <c r="ZD56" s="73"/>
      <c r="ZE56" s="73"/>
      <c r="ZF56" s="73"/>
      <c r="ZG56" s="73"/>
      <c r="ZH56" s="73"/>
      <c r="ZI56" s="73"/>
      <c r="ZJ56" s="73"/>
      <c r="ZK56" s="73"/>
      <c r="ZL56" s="73"/>
      <c r="ZM56" s="73"/>
      <c r="ZN56" s="73"/>
      <c r="ZO56" s="73"/>
      <c r="ZP56" s="73"/>
      <c r="ZQ56" s="73"/>
      <c r="ZR56" s="73"/>
      <c r="ZS56" s="73"/>
      <c r="ZT56" s="73"/>
      <c r="ZU56" s="73"/>
      <c r="ZV56" s="73"/>
      <c r="ZW56" s="73"/>
      <c r="ZX56" s="73"/>
      <c r="ZY56" s="73"/>
      <c r="ZZ56" s="73"/>
      <c r="AAA56" s="73"/>
      <c r="AAB56" s="73"/>
      <c r="AAC56" s="73"/>
      <c r="AAD56" s="73"/>
      <c r="AAE56" s="73"/>
      <c r="AAF56" s="73"/>
      <c r="AAG56" s="73"/>
      <c r="AAH56" s="73"/>
      <c r="AAI56" s="73"/>
      <c r="AAJ56" s="73"/>
      <c r="AAK56" s="73"/>
      <c r="AAL56" s="73"/>
      <c r="AAM56" s="73"/>
      <c r="AAN56" s="73"/>
      <c r="AAO56" s="73"/>
      <c r="AAP56" s="73"/>
      <c r="AAQ56" s="73"/>
      <c r="AAR56" s="73"/>
      <c r="AAS56" s="73"/>
      <c r="AAT56" s="73"/>
      <c r="AAU56" s="73"/>
      <c r="AAV56" s="73"/>
      <c r="AAW56" s="73"/>
      <c r="AAX56" s="73"/>
      <c r="AAY56" s="73"/>
      <c r="AAZ56" s="73"/>
      <c r="ABA56" s="73"/>
      <c r="ABB56" s="73"/>
      <c r="ABC56" s="73"/>
      <c r="ABD56" s="73"/>
      <c r="ABE56" s="73"/>
      <c r="ABF56" s="73"/>
      <c r="ABG56" s="73"/>
      <c r="ABH56" s="73"/>
      <c r="ABI56" s="73"/>
      <c r="ABJ56" s="73"/>
      <c r="ABK56" s="73"/>
      <c r="ABL56" s="73"/>
      <c r="ABM56" s="73"/>
      <c r="ABN56" s="73"/>
      <c r="ABO56" s="73"/>
      <c r="ABP56" s="73"/>
      <c r="ABQ56" s="73"/>
      <c r="ABR56" s="73"/>
      <c r="ABS56" s="73"/>
      <c r="ABT56" s="73"/>
      <c r="ABU56" s="73"/>
      <c r="ABV56" s="73"/>
      <c r="ABW56" s="73"/>
      <c r="ABX56" s="73"/>
      <c r="ABY56" s="73"/>
      <c r="ABZ56" s="73"/>
      <c r="ACA56" s="73"/>
      <c r="ACB56" s="73"/>
      <c r="ACC56" s="73"/>
      <c r="ACD56" s="73"/>
      <c r="ACE56" s="73"/>
      <c r="ACF56" s="73"/>
      <c r="ACG56" s="73"/>
      <c r="ACH56" s="73"/>
      <c r="ACI56" s="73"/>
      <c r="ACJ56" s="73"/>
      <c r="ACK56" s="73"/>
      <c r="ACL56" s="73"/>
      <c r="ACM56" s="73"/>
      <c r="ACN56" s="73"/>
      <c r="ACO56" s="73"/>
      <c r="ACP56" s="73"/>
      <c r="ACQ56" s="73"/>
      <c r="ACR56" s="73"/>
      <c r="ACS56" s="73"/>
      <c r="ACT56" s="73"/>
      <c r="ACU56" s="73"/>
      <c r="ACV56" s="73"/>
      <c r="ACW56" s="73"/>
      <c r="ACX56" s="73"/>
      <c r="ACY56" s="73"/>
      <c r="ACZ56" s="73"/>
      <c r="ADA56" s="73"/>
      <c r="ADB56" s="73"/>
      <c r="ADC56" s="73"/>
      <c r="ADD56" s="73"/>
      <c r="ADE56" s="73"/>
      <c r="ADF56" s="73"/>
      <c r="ADG56" s="73"/>
      <c r="ADH56" s="73"/>
      <c r="ADI56" s="73"/>
      <c r="ADJ56" s="73"/>
      <c r="ADK56" s="73"/>
      <c r="ADL56" s="73"/>
      <c r="ADM56" s="73"/>
      <c r="ADN56" s="73"/>
      <c r="ADO56" s="73"/>
      <c r="ADP56" s="73"/>
      <c r="ADQ56" s="73"/>
      <c r="ADR56" s="73"/>
      <c r="ADS56" s="73"/>
      <c r="ADT56" s="73"/>
      <c r="ADU56" s="73"/>
      <c r="ADV56" s="73"/>
      <c r="ADW56" s="73"/>
      <c r="ADX56" s="73"/>
      <c r="ADY56" s="73"/>
      <c r="ADZ56" s="73"/>
      <c r="AEA56" s="73"/>
      <c r="AEB56" s="73"/>
      <c r="AEC56" s="73"/>
      <c r="AED56" s="73"/>
      <c r="AEE56" s="73"/>
      <c r="AEF56" s="73"/>
      <c r="AEG56" s="73"/>
      <c r="AEH56" s="73"/>
      <c r="AEI56" s="73"/>
      <c r="AEJ56" s="73"/>
      <c r="AEK56" s="73"/>
      <c r="AEL56" s="73"/>
      <c r="AEM56" s="73"/>
      <c r="AEN56" s="73"/>
      <c r="AEO56" s="73"/>
      <c r="AEP56" s="73"/>
      <c r="AEQ56" s="73"/>
      <c r="AER56" s="73"/>
      <c r="AES56" s="73"/>
      <c r="AET56" s="73"/>
      <c r="AEU56" s="73"/>
      <c r="AEV56" s="73"/>
      <c r="AEW56" s="73"/>
      <c r="AEX56" s="73"/>
      <c r="AEY56" s="73"/>
      <c r="AEZ56" s="73"/>
      <c r="AFA56" s="73"/>
      <c r="AFB56" s="73"/>
      <c r="AFC56" s="73"/>
      <c r="AFD56" s="73"/>
      <c r="AFE56" s="73"/>
      <c r="AFF56" s="73"/>
      <c r="AFG56" s="73"/>
      <c r="AFH56" s="73"/>
      <c r="AFI56" s="73"/>
      <c r="AFJ56" s="73"/>
      <c r="AFK56" s="73"/>
      <c r="AFL56" s="73"/>
      <c r="AFM56" s="73"/>
      <c r="AFN56" s="73"/>
      <c r="AFO56" s="73"/>
      <c r="AFP56" s="73"/>
      <c r="AFQ56" s="73"/>
      <c r="AFR56" s="73"/>
      <c r="AFS56" s="73"/>
      <c r="AFT56" s="73"/>
      <c r="AFU56" s="73"/>
      <c r="AFV56" s="73"/>
      <c r="AFW56" s="73"/>
      <c r="AFX56" s="73"/>
      <c r="AFY56" s="73"/>
      <c r="AFZ56" s="73"/>
      <c r="AGA56" s="73"/>
      <c r="AGB56" s="73"/>
      <c r="AGC56" s="73"/>
      <c r="AGD56" s="73"/>
      <c r="AGE56" s="73"/>
      <c r="AGF56" s="73"/>
      <c r="AGG56" s="73"/>
      <c r="AGH56" s="73"/>
      <c r="AGI56" s="73"/>
      <c r="AGJ56" s="73"/>
      <c r="AGK56" s="73"/>
      <c r="AGL56" s="73"/>
      <c r="AGM56" s="73"/>
      <c r="AGN56" s="73"/>
      <c r="AGO56" s="73"/>
      <c r="AGP56" s="73"/>
      <c r="AGQ56" s="73"/>
      <c r="AGR56" s="73"/>
      <c r="AGS56" s="73"/>
      <c r="AGT56" s="73"/>
      <c r="AGU56" s="73"/>
      <c r="AGV56" s="73"/>
      <c r="AGW56" s="73"/>
      <c r="AGX56" s="73"/>
      <c r="AGY56" s="73"/>
      <c r="AGZ56" s="73"/>
      <c r="AHA56" s="73"/>
      <c r="AHB56" s="73"/>
      <c r="AHC56" s="73"/>
      <c r="AHD56" s="73"/>
      <c r="AHE56" s="73"/>
      <c r="AHF56" s="73"/>
      <c r="AHG56" s="73"/>
      <c r="AHH56" s="73"/>
      <c r="AHI56" s="73"/>
      <c r="AHJ56" s="73"/>
      <c r="AHK56" s="73"/>
      <c r="AHL56" s="73"/>
      <c r="AHM56" s="73"/>
      <c r="AHN56" s="73"/>
      <c r="AHO56" s="73"/>
      <c r="AHP56" s="73"/>
      <c r="AHQ56" s="73"/>
      <c r="AHR56" s="73"/>
      <c r="AHS56" s="73"/>
      <c r="AHT56" s="73"/>
      <c r="AHU56" s="73"/>
      <c r="AHV56" s="73"/>
      <c r="AHW56" s="73"/>
      <c r="AHX56" s="73"/>
      <c r="AHY56" s="73"/>
      <c r="AHZ56" s="73"/>
      <c r="AIA56" s="73"/>
      <c r="AIB56" s="73"/>
      <c r="AIC56" s="73"/>
      <c r="AID56" s="73"/>
      <c r="AIE56" s="73"/>
      <c r="AIF56" s="73"/>
      <c r="AIG56" s="73"/>
      <c r="AIH56" s="73"/>
      <c r="AII56" s="73"/>
      <c r="AIJ56" s="73"/>
      <c r="AIK56" s="73"/>
      <c r="AIL56" s="73"/>
      <c r="AIM56" s="73"/>
      <c r="AIN56" s="73"/>
      <c r="AIO56" s="73"/>
      <c r="AIP56" s="73"/>
      <c r="AIQ56" s="73"/>
      <c r="AIR56" s="73"/>
      <c r="AIS56" s="73"/>
      <c r="AIT56" s="73"/>
      <c r="AIU56" s="73"/>
      <c r="AIV56" s="73"/>
      <c r="AIW56" s="73"/>
      <c r="AIX56" s="73"/>
      <c r="AIY56" s="73"/>
      <c r="AIZ56" s="73"/>
      <c r="AJA56" s="73"/>
      <c r="AJB56" s="73"/>
      <c r="AJC56" s="73"/>
      <c r="AJD56" s="73"/>
      <c r="AJE56" s="73"/>
      <c r="AJF56" s="73"/>
      <c r="AJG56" s="73"/>
      <c r="AJH56" s="73"/>
      <c r="AJI56" s="73"/>
      <c r="AJJ56" s="73"/>
      <c r="AJK56" s="73"/>
      <c r="AJL56" s="73"/>
      <c r="AJM56" s="73"/>
      <c r="AJN56" s="73"/>
      <c r="AJO56" s="73"/>
      <c r="AJP56" s="73"/>
      <c r="AJQ56" s="73"/>
      <c r="AJR56" s="73"/>
      <c r="AJS56" s="73"/>
      <c r="AJT56" s="73"/>
      <c r="AJU56" s="73"/>
      <c r="AJV56" s="73"/>
      <c r="AJW56" s="73"/>
      <c r="AJX56" s="73"/>
      <c r="AJY56" s="73"/>
      <c r="AJZ56" s="73"/>
      <c r="AKA56" s="73"/>
      <c r="AKB56" s="73"/>
      <c r="AKC56" s="73"/>
      <c r="AKD56" s="73"/>
      <c r="AKE56" s="73"/>
      <c r="AKF56" s="73"/>
      <c r="AKG56" s="73"/>
      <c r="AKH56" s="73"/>
      <c r="AKI56" s="73"/>
      <c r="AKJ56" s="73"/>
      <c r="AKK56" s="73"/>
      <c r="AKL56" s="73"/>
      <c r="AKM56" s="73"/>
      <c r="AKN56" s="73"/>
      <c r="AKO56" s="73"/>
      <c r="AKP56" s="73"/>
      <c r="AKQ56" s="73"/>
      <c r="AKR56" s="73"/>
      <c r="AKS56" s="73"/>
      <c r="AKT56" s="73"/>
      <c r="AKU56" s="73"/>
      <c r="AKV56" s="73"/>
      <c r="AKW56" s="73"/>
      <c r="AKX56" s="73"/>
      <c r="AKY56" s="73"/>
      <c r="AKZ56" s="73"/>
      <c r="ALA56" s="73"/>
      <c r="ALB56" s="73"/>
      <c r="ALC56" s="73"/>
      <c r="ALD56" s="73"/>
      <c r="ALE56" s="73"/>
      <c r="ALF56" s="73"/>
      <c r="ALG56" s="73"/>
      <c r="ALH56" s="73"/>
      <c r="ALI56" s="73"/>
      <c r="ALJ56" s="73"/>
      <c r="ALK56" s="73"/>
      <c r="ALL56" s="73"/>
      <c r="ALM56" s="73"/>
      <c r="ALN56" s="73"/>
      <c r="ALO56" s="73"/>
      <c r="ALP56" s="73"/>
      <c r="ALQ56" s="73"/>
      <c r="ALR56" s="73"/>
      <c r="ALS56" s="73"/>
      <c r="ALT56" s="73"/>
      <c r="ALU56" s="73"/>
      <c r="ALV56" s="73"/>
      <c r="ALW56" s="73"/>
      <c r="ALX56" s="73"/>
      <c r="ALY56" s="73"/>
      <c r="ALZ56" s="73"/>
      <c r="AMA56" s="73"/>
      <c r="AMB56" s="73"/>
      <c r="AMC56" s="73"/>
      <c r="AMD56" s="73"/>
      <c r="AME56" s="73"/>
      <c r="AMF56" s="73"/>
      <c r="AMG56" s="73"/>
      <c r="AMH56" s="73"/>
      <c r="AMI56" s="73"/>
      <c r="AMJ56" s="73"/>
      <c r="AMK56" s="73"/>
      <c r="AML56" s="73"/>
    </row>
    <row r="57" spans="1:1026" s="75" customFormat="1" ht="14.25" customHeight="1">
      <c r="A57" s="73"/>
      <c r="B57" s="74" t="s">
        <v>13</v>
      </c>
      <c r="C57" s="327" t="s">
        <v>87</v>
      </c>
      <c r="D57" s="328"/>
      <c r="E57" s="311"/>
      <c r="F57" s="353">
        <v>0.03</v>
      </c>
      <c r="G57" s="338"/>
      <c r="H57" s="112">
        <f t="shared" si="0"/>
        <v>38.64</v>
      </c>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3"/>
      <c r="FG57" s="73"/>
      <c r="FH57" s="73"/>
      <c r="FI57" s="73"/>
      <c r="FJ57" s="73"/>
      <c r="FK57" s="73"/>
      <c r="FL57" s="73"/>
      <c r="FM57" s="73"/>
      <c r="FN57" s="73"/>
      <c r="FO57" s="73"/>
      <c r="FP57" s="73"/>
      <c r="FQ57" s="73"/>
      <c r="FR57" s="73"/>
      <c r="FS57" s="73"/>
      <c r="FT57" s="73"/>
      <c r="FU57" s="73"/>
      <c r="FV57" s="73"/>
      <c r="FW57" s="73"/>
      <c r="FX57" s="73"/>
      <c r="FY57" s="73"/>
      <c r="FZ57" s="73"/>
      <c r="GA57" s="73"/>
      <c r="GB57" s="73"/>
      <c r="GC57" s="73"/>
      <c r="GD57" s="73"/>
      <c r="GE57" s="73"/>
      <c r="GF57" s="73"/>
      <c r="GG57" s="73"/>
      <c r="GH57" s="73"/>
      <c r="GI57" s="73"/>
      <c r="GJ57" s="73"/>
      <c r="GK57" s="73"/>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3"/>
      <c r="IW57" s="73"/>
      <c r="IX57" s="73"/>
      <c r="IY57" s="73"/>
      <c r="IZ57" s="73"/>
      <c r="JA57" s="73"/>
      <c r="JB57" s="73"/>
      <c r="JC57" s="73"/>
      <c r="JD57" s="73"/>
      <c r="JE57" s="73"/>
      <c r="JF57" s="73"/>
      <c r="JG57" s="73"/>
      <c r="JH57" s="73"/>
      <c r="JI57" s="73"/>
      <c r="JJ57" s="73"/>
      <c r="JK57" s="73"/>
      <c r="JL57" s="73"/>
      <c r="JM57" s="73"/>
      <c r="JN57" s="73"/>
      <c r="JO57" s="73"/>
      <c r="JP57" s="73"/>
      <c r="JQ57" s="73"/>
      <c r="JR57" s="73"/>
      <c r="JS57" s="73"/>
      <c r="JT57" s="73"/>
      <c r="JU57" s="73"/>
      <c r="JV57" s="73"/>
      <c r="JW57" s="73"/>
      <c r="JX57" s="73"/>
      <c r="JY57" s="73"/>
      <c r="JZ57" s="73"/>
      <c r="KA57" s="73"/>
      <c r="KB57" s="73"/>
      <c r="KC57" s="73"/>
      <c r="KD57" s="73"/>
      <c r="KE57" s="73"/>
      <c r="KF57" s="73"/>
      <c r="KG57" s="73"/>
      <c r="KH57" s="73"/>
      <c r="KI57" s="73"/>
      <c r="KJ57" s="73"/>
      <c r="KK57" s="73"/>
      <c r="KL57" s="73"/>
      <c r="KM57" s="73"/>
      <c r="KN57" s="73"/>
      <c r="KO57" s="73"/>
      <c r="KP57" s="73"/>
      <c r="KQ57" s="73"/>
      <c r="KR57" s="73"/>
      <c r="KS57" s="73"/>
      <c r="KT57" s="73"/>
      <c r="KU57" s="73"/>
      <c r="KV57" s="73"/>
      <c r="KW57" s="73"/>
      <c r="KX57" s="73"/>
      <c r="KY57" s="73"/>
      <c r="KZ57" s="73"/>
      <c r="LA57" s="73"/>
      <c r="LB57" s="73"/>
      <c r="LC57" s="73"/>
      <c r="LD57" s="73"/>
      <c r="LE57" s="73"/>
      <c r="LF57" s="73"/>
      <c r="LG57" s="73"/>
      <c r="LH57" s="73"/>
      <c r="LI57" s="73"/>
      <c r="LJ57" s="73"/>
      <c r="LK57" s="73"/>
      <c r="LL57" s="73"/>
      <c r="LM57" s="73"/>
      <c r="LN57" s="73"/>
      <c r="LO57" s="73"/>
      <c r="LP57" s="73"/>
      <c r="LQ57" s="73"/>
      <c r="LR57" s="73"/>
      <c r="LS57" s="73"/>
      <c r="LT57" s="73"/>
      <c r="LU57" s="73"/>
      <c r="LV57" s="73"/>
      <c r="LW57" s="73"/>
      <c r="LX57" s="73"/>
      <c r="LY57" s="73"/>
      <c r="LZ57" s="73"/>
      <c r="MA57" s="73"/>
      <c r="MB57" s="73"/>
      <c r="MC57" s="73"/>
      <c r="MD57" s="73"/>
      <c r="ME57" s="73"/>
      <c r="MF57" s="73"/>
      <c r="MG57" s="73"/>
      <c r="MH57" s="73"/>
      <c r="MI57" s="73"/>
      <c r="MJ57" s="73"/>
      <c r="MK57" s="73"/>
      <c r="ML57" s="73"/>
      <c r="MM57" s="73"/>
      <c r="MN57" s="73"/>
      <c r="MO57" s="73"/>
      <c r="MP57" s="73"/>
      <c r="MQ57" s="73"/>
      <c r="MR57" s="73"/>
      <c r="MS57" s="73"/>
      <c r="MT57" s="73"/>
      <c r="MU57" s="73"/>
      <c r="MV57" s="73"/>
      <c r="MW57" s="73"/>
      <c r="MX57" s="73"/>
      <c r="MY57" s="73"/>
      <c r="MZ57" s="73"/>
      <c r="NA57" s="73"/>
      <c r="NB57" s="73"/>
      <c r="NC57" s="73"/>
      <c r="ND57" s="73"/>
      <c r="NE57" s="73"/>
      <c r="NF57" s="73"/>
      <c r="NG57" s="73"/>
      <c r="NH57" s="73"/>
      <c r="NI57" s="73"/>
      <c r="NJ57" s="73"/>
      <c r="NK57" s="73"/>
      <c r="NL57" s="73"/>
      <c r="NM57" s="73"/>
      <c r="NN57" s="73"/>
      <c r="NO57" s="73"/>
      <c r="NP57" s="73"/>
      <c r="NQ57" s="73"/>
      <c r="NR57" s="73"/>
      <c r="NS57" s="73"/>
      <c r="NT57" s="73"/>
      <c r="NU57" s="73"/>
      <c r="NV57" s="73"/>
      <c r="NW57" s="73"/>
      <c r="NX57" s="73"/>
      <c r="NY57" s="73"/>
      <c r="NZ57" s="73"/>
      <c r="OA57" s="73"/>
      <c r="OB57" s="73"/>
      <c r="OC57" s="73"/>
      <c r="OD57" s="73"/>
      <c r="OE57" s="73"/>
      <c r="OF57" s="73"/>
      <c r="OG57" s="73"/>
      <c r="OH57" s="73"/>
      <c r="OI57" s="73"/>
      <c r="OJ57" s="73"/>
      <c r="OK57" s="73"/>
      <c r="OL57" s="73"/>
      <c r="OM57" s="73"/>
      <c r="ON57" s="73"/>
      <c r="OO57" s="73"/>
      <c r="OP57" s="73"/>
      <c r="OQ57" s="73"/>
      <c r="OR57" s="73"/>
      <c r="OS57" s="73"/>
      <c r="OT57" s="73"/>
      <c r="OU57" s="73"/>
      <c r="OV57" s="73"/>
      <c r="OW57" s="73"/>
      <c r="OX57" s="73"/>
      <c r="OY57" s="73"/>
      <c r="OZ57" s="73"/>
      <c r="PA57" s="73"/>
      <c r="PB57" s="73"/>
      <c r="PC57" s="73"/>
      <c r="PD57" s="73"/>
      <c r="PE57" s="73"/>
      <c r="PF57" s="73"/>
      <c r="PG57" s="73"/>
      <c r="PH57" s="73"/>
      <c r="PI57" s="73"/>
      <c r="PJ57" s="73"/>
      <c r="PK57" s="73"/>
      <c r="PL57" s="73"/>
      <c r="PM57" s="73"/>
      <c r="PN57" s="73"/>
      <c r="PO57" s="73"/>
      <c r="PP57" s="73"/>
      <c r="PQ57" s="73"/>
      <c r="PR57" s="73"/>
      <c r="PS57" s="73"/>
      <c r="PT57" s="73"/>
      <c r="PU57" s="73"/>
      <c r="PV57" s="73"/>
      <c r="PW57" s="73"/>
      <c r="PX57" s="73"/>
      <c r="PY57" s="73"/>
      <c r="PZ57" s="73"/>
      <c r="QA57" s="73"/>
      <c r="QB57" s="73"/>
      <c r="QC57" s="73"/>
      <c r="QD57" s="73"/>
      <c r="QE57" s="73"/>
      <c r="QF57" s="73"/>
      <c r="QG57" s="73"/>
      <c r="QH57" s="73"/>
      <c r="QI57" s="73"/>
      <c r="QJ57" s="73"/>
      <c r="QK57" s="73"/>
      <c r="QL57" s="73"/>
      <c r="QM57" s="73"/>
      <c r="QN57" s="73"/>
      <c r="QO57" s="73"/>
      <c r="QP57" s="73"/>
      <c r="QQ57" s="73"/>
      <c r="QR57" s="73"/>
      <c r="QS57" s="73"/>
      <c r="QT57" s="73"/>
      <c r="QU57" s="73"/>
      <c r="QV57" s="73"/>
      <c r="QW57" s="73"/>
      <c r="QX57" s="73"/>
      <c r="QY57" s="73"/>
      <c r="QZ57" s="73"/>
      <c r="RA57" s="73"/>
      <c r="RB57" s="73"/>
      <c r="RC57" s="73"/>
      <c r="RD57" s="73"/>
      <c r="RE57" s="73"/>
      <c r="RF57" s="73"/>
      <c r="RG57" s="73"/>
      <c r="RH57" s="73"/>
      <c r="RI57" s="73"/>
      <c r="RJ57" s="73"/>
      <c r="RK57" s="73"/>
      <c r="RL57" s="73"/>
      <c r="RM57" s="73"/>
      <c r="RN57" s="73"/>
      <c r="RO57" s="73"/>
      <c r="RP57" s="73"/>
      <c r="RQ57" s="73"/>
      <c r="RR57" s="73"/>
      <c r="RS57" s="73"/>
      <c r="RT57" s="73"/>
      <c r="RU57" s="73"/>
      <c r="RV57" s="73"/>
      <c r="RW57" s="73"/>
      <c r="RX57" s="73"/>
      <c r="RY57" s="73"/>
      <c r="RZ57" s="73"/>
      <c r="SA57" s="73"/>
      <c r="SB57" s="73"/>
      <c r="SC57" s="73"/>
      <c r="SD57" s="73"/>
      <c r="SE57" s="73"/>
      <c r="SF57" s="73"/>
      <c r="SG57" s="73"/>
      <c r="SH57" s="73"/>
      <c r="SI57" s="73"/>
      <c r="SJ57" s="73"/>
      <c r="SK57" s="73"/>
      <c r="SL57" s="73"/>
      <c r="SM57" s="73"/>
      <c r="SN57" s="73"/>
      <c r="SO57" s="73"/>
      <c r="SP57" s="73"/>
      <c r="SQ57" s="73"/>
      <c r="SR57" s="73"/>
      <c r="SS57" s="73"/>
      <c r="ST57" s="73"/>
      <c r="SU57" s="73"/>
      <c r="SV57" s="73"/>
      <c r="SW57" s="73"/>
      <c r="SX57" s="73"/>
      <c r="SY57" s="73"/>
      <c r="SZ57" s="73"/>
      <c r="TA57" s="73"/>
      <c r="TB57" s="73"/>
      <c r="TC57" s="73"/>
      <c r="TD57" s="73"/>
      <c r="TE57" s="73"/>
      <c r="TF57" s="73"/>
      <c r="TG57" s="73"/>
      <c r="TH57" s="73"/>
      <c r="TI57" s="73"/>
      <c r="TJ57" s="73"/>
      <c r="TK57" s="73"/>
      <c r="TL57" s="73"/>
      <c r="TM57" s="73"/>
      <c r="TN57" s="73"/>
      <c r="TO57" s="73"/>
      <c r="TP57" s="73"/>
      <c r="TQ57" s="73"/>
      <c r="TR57" s="73"/>
      <c r="TS57" s="73"/>
      <c r="TT57" s="73"/>
      <c r="TU57" s="73"/>
      <c r="TV57" s="73"/>
      <c r="TW57" s="73"/>
      <c r="TX57" s="73"/>
      <c r="TY57" s="73"/>
      <c r="TZ57" s="73"/>
      <c r="UA57" s="73"/>
      <c r="UB57" s="73"/>
      <c r="UC57" s="73"/>
      <c r="UD57" s="73"/>
      <c r="UE57" s="73"/>
      <c r="UF57" s="73"/>
      <c r="UG57" s="73"/>
      <c r="UH57" s="73"/>
      <c r="UI57" s="73"/>
      <c r="UJ57" s="73"/>
      <c r="UK57" s="73"/>
      <c r="UL57" s="73"/>
      <c r="UM57" s="73"/>
      <c r="UN57" s="73"/>
      <c r="UO57" s="73"/>
      <c r="UP57" s="73"/>
      <c r="UQ57" s="73"/>
      <c r="UR57" s="73"/>
      <c r="US57" s="73"/>
      <c r="UT57" s="73"/>
      <c r="UU57" s="73"/>
      <c r="UV57" s="73"/>
      <c r="UW57" s="73"/>
      <c r="UX57" s="73"/>
      <c r="UY57" s="73"/>
      <c r="UZ57" s="73"/>
      <c r="VA57" s="73"/>
      <c r="VB57" s="73"/>
      <c r="VC57" s="73"/>
      <c r="VD57" s="73"/>
      <c r="VE57" s="73"/>
      <c r="VF57" s="73"/>
      <c r="VG57" s="73"/>
      <c r="VH57" s="73"/>
      <c r="VI57" s="73"/>
      <c r="VJ57" s="73"/>
      <c r="VK57" s="73"/>
      <c r="VL57" s="73"/>
      <c r="VM57" s="73"/>
      <c r="VN57" s="73"/>
      <c r="VO57" s="73"/>
      <c r="VP57" s="73"/>
      <c r="VQ57" s="73"/>
      <c r="VR57" s="73"/>
      <c r="VS57" s="73"/>
      <c r="VT57" s="73"/>
      <c r="VU57" s="73"/>
      <c r="VV57" s="73"/>
      <c r="VW57" s="73"/>
      <c r="VX57" s="73"/>
      <c r="VY57" s="73"/>
      <c r="VZ57" s="73"/>
      <c r="WA57" s="73"/>
      <c r="WB57" s="73"/>
      <c r="WC57" s="73"/>
      <c r="WD57" s="73"/>
      <c r="WE57" s="73"/>
      <c r="WF57" s="73"/>
      <c r="WG57" s="73"/>
      <c r="WH57" s="73"/>
      <c r="WI57" s="73"/>
      <c r="WJ57" s="73"/>
      <c r="WK57" s="73"/>
      <c r="WL57" s="73"/>
      <c r="WM57" s="73"/>
      <c r="WN57" s="73"/>
      <c r="WO57" s="73"/>
      <c r="WP57" s="73"/>
      <c r="WQ57" s="73"/>
      <c r="WR57" s="73"/>
      <c r="WS57" s="73"/>
      <c r="WT57" s="73"/>
      <c r="WU57" s="73"/>
      <c r="WV57" s="73"/>
      <c r="WW57" s="73"/>
      <c r="WX57" s="73"/>
      <c r="WY57" s="73"/>
      <c r="WZ57" s="73"/>
      <c r="XA57" s="73"/>
      <c r="XB57" s="73"/>
      <c r="XC57" s="73"/>
      <c r="XD57" s="73"/>
      <c r="XE57" s="73"/>
      <c r="XF57" s="73"/>
      <c r="XG57" s="73"/>
      <c r="XH57" s="73"/>
      <c r="XI57" s="73"/>
      <c r="XJ57" s="73"/>
      <c r="XK57" s="73"/>
      <c r="XL57" s="73"/>
      <c r="XM57" s="73"/>
      <c r="XN57" s="73"/>
      <c r="XO57" s="73"/>
      <c r="XP57" s="73"/>
      <c r="XQ57" s="73"/>
      <c r="XR57" s="73"/>
      <c r="XS57" s="73"/>
      <c r="XT57" s="73"/>
      <c r="XU57" s="73"/>
      <c r="XV57" s="73"/>
      <c r="XW57" s="73"/>
      <c r="XX57" s="73"/>
      <c r="XY57" s="73"/>
      <c r="XZ57" s="73"/>
      <c r="YA57" s="73"/>
      <c r="YB57" s="73"/>
      <c r="YC57" s="73"/>
      <c r="YD57" s="73"/>
      <c r="YE57" s="73"/>
      <c r="YF57" s="73"/>
      <c r="YG57" s="73"/>
      <c r="YH57" s="73"/>
      <c r="YI57" s="73"/>
      <c r="YJ57" s="73"/>
      <c r="YK57" s="73"/>
      <c r="YL57" s="73"/>
      <c r="YM57" s="73"/>
      <c r="YN57" s="73"/>
      <c r="YO57" s="73"/>
      <c r="YP57" s="73"/>
      <c r="YQ57" s="73"/>
      <c r="YR57" s="73"/>
      <c r="YS57" s="73"/>
      <c r="YT57" s="73"/>
      <c r="YU57" s="73"/>
      <c r="YV57" s="73"/>
      <c r="YW57" s="73"/>
      <c r="YX57" s="73"/>
      <c r="YY57" s="73"/>
      <c r="YZ57" s="73"/>
      <c r="ZA57" s="73"/>
      <c r="ZB57" s="73"/>
      <c r="ZC57" s="73"/>
      <c r="ZD57" s="73"/>
      <c r="ZE57" s="73"/>
      <c r="ZF57" s="73"/>
      <c r="ZG57" s="73"/>
      <c r="ZH57" s="73"/>
      <c r="ZI57" s="73"/>
      <c r="ZJ57" s="73"/>
      <c r="ZK57" s="73"/>
      <c r="ZL57" s="73"/>
      <c r="ZM57" s="73"/>
      <c r="ZN57" s="73"/>
      <c r="ZO57" s="73"/>
      <c r="ZP57" s="73"/>
      <c r="ZQ57" s="73"/>
      <c r="ZR57" s="73"/>
      <c r="ZS57" s="73"/>
      <c r="ZT57" s="73"/>
      <c r="ZU57" s="73"/>
      <c r="ZV57" s="73"/>
      <c r="ZW57" s="73"/>
      <c r="ZX57" s="73"/>
      <c r="ZY57" s="73"/>
      <c r="ZZ57" s="73"/>
      <c r="AAA57" s="73"/>
      <c r="AAB57" s="73"/>
      <c r="AAC57" s="73"/>
      <c r="AAD57" s="73"/>
      <c r="AAE57" s="73"/>
      <c r="AAF57" s="73"/>
      <c r="AAG57" s="73"/>
      <c r="AAH57" s="73"/>
      <c r="AAI57" s="73"/>
      <c r="AAJ57" s="73"/>
      <c r="AAK57" s="73"/>
      <c r="AAL57" s="73"/>
      <c r="AAM57" s="73"/>
      <c r="AAN57" s="73"/>
      <c r="AAO57" s="73"/>
      <c r="AAP57" s="73"/>
      <c r="AAQ57" s="73"/>
      <c r="AAR57" s="73"/>
      <c r="AAS57" s="73"/>
      <c r="AAT57" s="73"/>
      <c r="AAU57" s="73"/>
      <c r="AAV57" s="73"/>
      <c r="AAW57" s="73"/>
      <c r="AAX57" s="73"/>
      <c r="AAY57" s="73"/>
      <c r="AAZ57" s="73"/>
      <c r="ABA57" s="73"/>
      <c r="ABB57" s="73"/>
      <c r="ABC57" s="73"/>
      <c r="ABD57" s="73"/>
      <c r="ABE57" s="73"/>
      <c r="ABF57" s="73"/>
      <c r="ABG57" s="73"/>
      <c r="ABH57" s="73"/>
      <c r="ABI57" s="73"/>
      <c r="ABJ57" s="73"/>
      <c r="ABK57" s="73"/>
      <c r="ABL57" s="73"/>
      <c r="ABM57" s="73"/>
      <c r="ABN57" s="73"/>
      <c r="ABO57" s="73"/>
      <c r="ABP57" s="73"/>
      <c r="ABQ57" s="73"/>
      <c r="ABR57" s="73"/>
      <c r="ABS57" s="73"/>
      <c r="ABT57" s="73"/>
      <c r="ABU57" s="73"/>
      <c r="ABV57" s="73"/>
      <c r="ABW57" s="73"/>
      <c r="ABX57" s="73"/>
      <c r="ABY57" s="73"/>
      <c r="ABZ57" s="73"/>
      <c r="ACA57" s="73"/>
      <c r="ACB57" s="73"/>
      <c r="ACC57" s="73"/>
      <c r="ACD57" s="73"/>
      <c r="ACE57" s="73"/>
      <c r="ACF57" s="73"/>
      <c r="ACG57" s="73"/>
      <c r="ACH57" s="73"/>
      <c r="ACI57" s="73"/>
      <c r="ACJ57" s="73"/>
      <c r="ACK57" s="73"/>
      <c r="ACL57" s="73"/>
      <c r="ACM57" s="73"/>
      <c r="ACN57" s="73"/>
      <c r="ACO57" s="73"/>
      <c r="ACP57" s="73"/>
      <c r="ACQ57" s="73"/>
      <c r="ACR57" s="73"/>
      <c r="ACS57" s="73"/>
      <c r="ACT57" s="73"/>
      <c r="ACU57" s="73"/>
      <c r="ACV57" s="73"/>
      <c r="ACW57" s="73"/>
      <c r="ACX57" s="73"/>
      <c r="ACY57" s="73"/>
      <c r="ACZ57" s="73"/>
      <c r="ADA57" s="73"/>
      <c r="ADB57" s="73"/>
      <c r="ADC57" s="73"/>
      <c r="ADD57" s="73"/>
      <c r="ADE57" s="73"/>
      <c r="ADF57" s="73"/>
      <c r="ADG57" s="73"/>
      <c r="ADH57" s="73"/>
      <c r="ADI57" s="73"/>
      <c r="ADJ57" s="73"/>
      <c r="ADK57" s="73"/>
      <c r="ADL57" s="73"/>
      <c r="ADM57" s="73"/>
      <c r="ADN57" s="73"/>
      <c r="ADO57" s="73"/>
      <c r="ADP57" s="73"/>
      <c r="ADQ57" s="73"/>
      <c r="ADR57" s="73"/>
      <c r="ADS57" s="73"/>
      <c r="ADT57" s="73"/>
      <c r="ADU57" s="73"/>
      <c r="ADV57" s="73"/>
      <c r="ADW57" s="73"/>
      <c r="ADX57" s="73"/>
      <c r="ADY57" s="73"/>
      <c r="ADZ57" s="73"/>
      <c r="AEA57" s="73"/>
      <c r="AEB57" s="73"/>
      <c r="AEC57" s="73"/>
      <c r="AED57" s="73"/>
      <c r="AEE57" s="73"/>
      <c r="AEF57" s="73"/>
      <c r="AEG57" s="73"/>
      <c r="AEH57" s="73"/>
      <c r="AEI57" s="73"/>
      <c r="AEJ57" s="73"/>
      <c r="AEK57" s="73"/>
      <c r="AEL57" s="73"/>
      <c r="AEM57" s="73"/>
      <c r="AEN57" s="73"/>
      <c r="AEO57" s="73"/>
      <c r="AEP57" s="73"/>
      <c r="AEQ57" s="73"/>
      <c r="AER57" s="73"/>
      <c r="AES57" s="73"/>
      <c r="AET57" s="73"/>
      <c r="AEU57" s="73"/>
      <c r="AEV57" s="73"/>
      <c r="AEW57" s="73"/>
      <c r="AEX57" s="73"/>
      <c r="AEY57" s="73"/>
      <c r="AEZ57" s="73"/>
      <c r="AFA57" s="73"/>
      <c r="AFB57" s="73"/>
      <c r="AFC57" s="73"/>
      <c r="AFD57" s="73"/>
      <c r="AFE57" s="73"/>
      <c r="AFF57" s="73"/>
      <c r="AFG57" s="73"/>
      <c r="AFH57" s="73"/>
      <c r="AFI57" s="73"/>
      <c r="AFJ57" s="73"/>
      <c r="AFK57" s="73"/>
      <c r="AFL57" s="73"/>
      <c r="AFM57" s="73"/>
      <c r="AFN57" s="73"/>
      <c r="AFO57" s="73"/>
      <c r="AFP57" s="73"/>
      <c r="AFQ57" s="73"/>
      <c r="AFR57" s="73"/>
      <c r="AFS57" s="73"/>
      <c r="AFT57" s="73"/>
      <c r="AFU57" s="73"/>
      <c r="AFV57" s="73"/>
      <c r="AFW57" s="73"/>
      <c r="AFX57" s="73"/>
      <c r="AFY57" s="73"/>
      <c r="AFZ57" s="73"/>
      <c r="AGA57" s="73"/>
      <c r="AGB57" s="73"/>
      <c r="AGC57" s="73"/>
      <c r="AGD57" s="73"/>
      <c r="AGE57" s="73"/>
      <c r="AGF57" s="73"/>
      <c r="AGG57" s="73"/>
      <c r="AGH57" s="73"/>
      <c r="AGI57" s="73"/>
      <c r="AGJ57" s="73"/>
      <c r="AGK57" s="73"/>
      <c r="AGL57" s="73"/>
      <c r="AGM57" s="73"/>
      <c r="AGN57" s="73"/>
      <c r="AGO57" s="73"/>
      <c r="AGP57" s="73"/>
      <c r="AGQ57" s="73"/>
      <c r="AGR57" s="73"/>
      <c r="AGS57" s="73"/>
      <c r="AGT57" s="73"/>
      <c r="AGU57" s="73"/>
      <c r="AGV57" s="73"/>
      <c r="AGW57" s="73"/>
      <c r="AGX57" s="73"/>
      <c r="AGY57" s="73"/>
      <c r="AGZ57" s="73"/>
      <c r="AHA57" s="73"/>
      <c r="AHB57" s="73"/>
      <c r="AHC57" s="73"/>
      <c r="AHD57" s="73"/>
      <c r="AHE57" s="73"/>
      <c r="AHF57" s="73"/>
      <c r="AHG57" s="73"/>
      <c r="AHH57" s="73"/>
      <c r="AHI57" s="73"/>
      <c r="AHJ57" s="73"/>
      <c r="AHK57" s="73"/>
      <c r="AHL57" s="73"/>
      <c r="AHM57" s="73"/>
      <c r="AHN57" s="73"/>
      <c r="AHO57" s="73"/>
      <c r="AHP57" s="73"/>
      <c r="AHQ57" s="73"/>
      <c r="AHR57" s="73"/>
      <c r="AHS57" s="73"/>
      <c r="AHT57" s="73"/>
      <c r="AHU57" s="73"/>
      <c r="AHV57" s="73"/>
      <c r="AHW57" s="73"/>
      <c r="AHX57" s="73"/>
      <c r="AHY57" s="73"/>
      <c r="AHZ57" s="73"/>
      <c r="AIA57" s="73"/>
      <c r="AIB57" s="73"/>
      <c r="AIC57" s="73"/>
      <c r="AID57" s="73"/>
      <c r="AIE57" s="73"/>
      <c r="AIF57" s="73"/>
      <c r="AIG57" s="73"/>
      <c r="AIH57" s="73"/>
      <c r="AII57" s="73"/>
      <c r="AIJ57" s="73"/>
      <c r="AIK57" s="73"/>
      <c r="AIL57" s="73"/>
      <c r="AIM57" s="73"/>
      <c r="AIN57" s="73"/>
      <c r="AIO57" s="73"/>
      <c r="AIP57" s="73"/>
      <c r="AIQ57" s="73"/>
      <c r="AIR57" s="73"/>
      <c r="AIS57" s="73"/>
      <c r="AIT57" s="73"/>
      <c r="AIU57" s="73"/>
      <c r="AIV57" s="73"/>
      <c r="AIW57" s="73"/>
      <c r="AIX57" s="73"/>
      <c r="AIY57" s="73"/>
      <c r="AIZ57" s="73"/>
      <c r="AJA57" s="73"/>
      <c r="AJB57" s="73"/>
      <c r="AJC57" s="73"/>
      <c r="AJD57" s="73"/>
      <c r="AJE57" s="73"/>
      <c r="AJF57" s="73"/>
      <c r="AJG57" s="73"/>
      <c r="AJH57" s="73"/>
      <c r="AJI57" s="73"/>
      <c r="AJJ57" s="73"/>
      <c r="AJK57" s="73"/>
      <c r="AJL57" s="73"/>
      <c r="AJM57" s="73"/>
      <c r="AJN57" s="73"/>
      <c r="AJO57" s="73"/>
      <c r="AJP57" s="73"/>
      <c r="AJQ57" s="73"/>
      <c r="AJR57" s="73"/>
      <c r="AJS57" s="73"/>
      <c r="AJT57" s="73"/>
      <c r="AJU57" s="73"/>
      <c r="AJV57" s="73"/>
      <c r="AJW57" s="73"/>
      <c r="AJX57" s="73"/>
      <c r="AJY57" s="73"/>
      <c r="AJZ57" s="73"/>
      <c r="AKA57" s="73"/>
      <c r="AKB57" s="73"/>
      <c r="AKC57" s="73"/>
      <c r="AKD57" s="73"/>
      <c r="AKE57" s="73"/>
      <c r="AKF57" s="73"/>
      <c r="AKG57" s="73"/>
      <c r="AKH57" s="73"/>
      <c r="AKI57" s="73"/>
      <c r="AKJ57" s="73"/>
      <c r="AKK57" s="73"/>
      <c r="AKL57" s="73"/>
      <c r="AKM57" s="73"/>
      <c r="AKN57" s="73"/>
      <c r="AKO57" s="73"/>
      <c r="AKP57" s="73"/>
      <c r="AKQ57" s="73"/>
      <c r="AKR57" s="73"/>
      <c r="AKS57" s="73"/>
      <c r="AKT57" s="73"/>
      <c r="AKU57" s="73"/>
      <c r="AKV57" s="73"/>
      <c r="AKW57" s="73"/>
      <c r="AKX57" s="73"/>
      <c r="AKY57" s="73"/>
      <c r="AKZ57" s="73"/>
      <c r="ALA57" s="73"/>
      <c r="ALB57" s="73"/>
      <c r="ALC57" s="73"/>
      <c r="ALD57" s="73"/>
      <c r="ALE57" s="73"/>
      <c r="ALF57" s="73"/>
      <c r="ALG57" s="73"/>
      <c r="ALH57" s="73"/>
      <c r="ALI57" s="73"/>
      <c r="ALJ57" s="73"/>
      <c r="ALK57" s="73"/>
      <c r="ALL57" s="73"/>
      <c r="ALM57" s="73"/>
      <c r="ALN57" s="73"/>
      <c r="ALO57" s="73"/>
      <c r="ALP57" s="73"/>
      <c r="ALQ57" s="73"/>
      <c r="ALR57" s="73"/>
      <c r="ALS57" s="73"/>
      <c r="ALT57" s="73"/>
      <c r="ALU57" s="73"/>
      <c r="ALV57" s="73"/>
      <c r="ALW57" s="73"/>
      <c r="ALX57" s="73"/>
      <c r="ALY57" s="73"/>
      <c r="ALZ57" s="73"/>
      <c r="AMA57" s="73"/>
      <c r="AMB57" s="73"/>
      <c r="AMC57" s="73"/>
      <c r="AMD57" s="73"/>
      <c r="AME57" s="73"/>
      <c r="AMF57" s="73"/>
      <c r="AMG57" s="73"/>
      <c r="AMH57" s="73"/>
      <c r="AMI57" s="73"/>
      <c r="AMJ57" s="73"/>
      <c r="AMK57" s="73"/>
      <c r="AML57" s="73"/>
    </row>
    <row r="58" spans="1:1026" s="75" customFormat="1" ht="14.25" customHeight="1">
      <c r="A58" s="73"/>
      <c r="B58" s="74" t="s">
        <v>14</v>
      </c>
      <c r="C58" s="327" t="s">
        <v>83</v>
      </c>
      <c r="D58" s="328"/>
      <c r="E58" s="311"/>
      <c r="F58" s="330">
        <v>1.4999999999999999E-2</v>
      </c>
      <c r="G58" s="338"/>
      <c r="H58" s="112">
        <f t="shared" si="0"/>
        <v>19.32</v>
      </c>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73"/>
      <c r="EQ58" s="73"/>
      <c r="ER58" s="73"/>
      <c r="ES58" s="73"/>
      <c r="ET58" s="73"/>
      <c r="EU58" s="73"/>
      <c r="EV58" s="73"/>
      <c r="EW58" s="73"/>
      <c r="EX58" s="73"/>
      <c r="EY58" s="73"/>
      <c r="EZ58" s="73"/>
      <c r="FA58" s="73"/>
      <c r="FB58" s="73"/>
      <c r="FC58" s="73"/>
      <c r="FD58" s="73"/>
      <c r="FE58" s="73"/>
      <c r="FF58" s="73"/>
      <c r="FG58" s="73"/>
      <c r="FH58" s="73"/>
      <c r="FI58" s="73"/>
      <c r="FJ58" s="73"/>
      <c r="FK58" s="73"/>
      <c r="FL58" s="73"/>
      <c r="FM58" s="73"/>
      <c r="FN58" s="73"/>
      <c r="FO58" s="73"/>
      <c r="FP58" s="73"/>
      <c r="FQ58" s="73"/>
      <c r="FR58" s="73"/>
      <c r="FS58" s="73"/>
      <c r="FT58" s="73"/>
      <c r="FU58" s="73"/>
      <c r="FV58" s="73"/>
      <c r="FW58" s="73"/>
      <c r="FX58" s="73"/>
      <c r="FY58" s="73"/>
      <c r="FZ58" s="73"/>
      <c r="GA58" s="73"/>
      <c r="GB58" s="73"/>
      <c r="GC58" s="73"/>
      <c r="GD58" s="73"/>
      <c r="GE58" s="73"/>
      <c r="GF58" s="73"/>
      <c r="GG58" s="73"/>
      <c r="GH58" s="73"/>
      <c r="GI58" s="73"/>
      <c r="GJ58" s="73"/>
      <c r="GK58" s="73"/>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3"/>
      <c r="IW58" s="73"/>
      <c r="IX58" s="73"/>
      <c r="IY58" s="73"/>
      <c r="IZ58" s="73"/>
      <c r="JA58" s="73"/>
      <c r="JB58" s="73"/>
      <c r="JC58" s="73"/>
      <c r="JD58" s="73"/>
      <c r="JE58" s="73"/>
      <c r="JF58" s="73"/>
      <c r="JG58" s="73"/>
      <c r="JH58" s="73"/>
      <c r="JI58" s="73"/>
      <c r="JJ58" s="73"/>
      <c r="JK58" s="73"/>
      <c r="JL58" s="73"/>
      <c r="JM58" s="73"/>
      <c r="JN58" s="73"/>
      <c r="JO58" s="73"/>
      <c r="JP58" s="73"/>
      <c r="JQ58" s="73"/>
      <c r="JR58" s="73"/>
      <c r="JS58" s="73"/>
      <c r="JT58" s="73"/>
      <c r="JU58" s="73"/>
      <c r="JV58" s="73"/>
      <c r="JW58" s="73"/>
      <c r="JX58" s="73"/>
      <c r="JY58" s="73"/>
      <c r="JZ58" s="73"/>
      <c r="KA58" s="73"/>
      <c r="KB58" s="73"/>
      <c r="KC58" s="73"/>
      <c r="KD58" s="73"/>
      <c r="KE58" s="73"/>
      <c r="KF58" s="73"/>
      <c r="KG58" s="73"/>
      <c r="KH58" s="73"/>
      <c r="KI58" s="73"/>
      <c r="KJ58" s="73"/>
      <c r="KK58" s="73"/>
      <c r="KL58" s="73"/>
      <c r="KM58" s="73"/>
      <c r="KN58" s="73"/>
      <c r="KO58" s="73"/>
      <c r="KP58" s="73"/>
      <c r="KQ58" s="73"/>
      <c r="KR58" s="73"/>
      <c r="KS58" s="73"/>
      <c r="KT58" s="73"/>
      <c r="KU58" s="73"/>
      <c r="KV58" s="73"/>
      <c r="KW58" s="73"/>
      <c r="KX58" s="73"/>
      <c r="KY58" s="73"/>
      <c r="KZ58" s="73"/>
      <c r="LA58" s="73"/>
      <c r="LB58" s="73"/>
      <c r="LC58" s="73"/>
      <c r="LD58" s="73"/>
      <c r="LE58" s="73"/>
      <c r="LF58" s="73"/>
      <c r="LG58" s="73"/>
      <c r="LH58" s="73"/>
      <c r="LI58" s="73"/>
      <c r="LJ58" s="73"/>
      <c r="LK58" s="73"/>
      <c r="LL58" s="73"/>
      <c r="LM58" s="73"/>
      <c r="LN58" s="73"/>
      <c r="LO58" s="73"/>
      <c r="LP58" s="73"/>
      <c r="LQ58" s="73"/>
      <c r="LR58" s="73"/>
      <c r="LS58" s="73"/>
      <c r="LT58" s="73"/>
      <c r="LU58" s="73"/>
      <c r="LV58" s="73"/>
      <c r="LW58" s="73"/>
      <c r="LX58" s="73"/>
      <c r="LY58" s="73"/>
      <c r="LZ58" s="73"/>
      <c r="MA58" s="73"/>
      <c r="MB58" s="73"/>
      <c r="MC58" s="73"/>
      <c r="MD58" s="73"/>
      <c r="ME58" s="73"/>
      <c r="MF58" s="73"/>
      <c r="MG58" s="73"/>
      <c r="MH58" s="73"/>
      <c r="MI58" s="73"/>
      <c r="MJ58" s="73"/>
      <c r="MK58" s="73"/>
      <c r="ML58" s="73"/>
      <c r="MM58" s="73"/>
      <c r="MN58" s="73"/>
      <c r="MO58" s="73"/>
      <c r="MP58" s="73"/>
      <c r="MQ58" s="73"/>
      <c r="MR58" s="73"/>
      <c r="MS58" s="73"/>
      <c r="MT58" s="73"/>
      <c r="MU58" s="73"/>
      <c r="MV58" s="73"/>
      <c r="MW58" s="73"/>
      <c r="MX58" s="73"/>
      <c r="MY58" s="73"/>
      <c r="MZ58" s="73"/>
      <c r="NA58" s="73"/>
      <c r="NB58" s="73"/>
      <c r="NC58" s="73"/>
      <c r="ND58" s="73"/>
      <c r="NE58" s="73"/>
      <c r="NF58" s="73"/>
      <c r="NG58" s="73"/>
      <c r="NH58" s="73"/>
      <c r="NI58" s="73"/>
      <c r="NJ58" s="73"/>
      <c r="NK58" s="73"/>
      <c r="NL58" s="73"/>
      <c r="NM58" s="73"/>
      <c r="NN58" s="73"/>
      <c r="NO58" s="73"/>
      <c r="NP58" s="73"/>
      <c r="NQ58" s="73"/>
      <c r="NR58" s="73"/>
      <c r="NS58" s="73"/>
      <c r="NT58" s="73"/>
      <c r="NU58" s="73"/>
      <c r="NV58" s="73"/>
      <c r="NW58" s="73"/>
      <c r="NX58" s="73"/>
      <c r="NY58" s="73"/>
      <c r="NZ58" s="73"/>
      <c r="OA58" s="73"/>
      <c r="OB58" s="73"/>
      <c r="OC58" s="73"/>
      <c r="OD58" s="73"/>
      <c r="OE58" s="73"/>
      <c r="OF58" s="73"/>
      <c r="OG58" s="73"/>
      <c r="OH58" s="73"/>
      <c r="OI58" s="73"/>
      <c r="OJ58" s="73"/>
      <c r="OK58" s="73"/>
      <c r="OL58" s="73"/>
      <c r="OM58" s="73"/>
      <c r="ON58" s="73"/>
      <c r="OO58" s="73"/>
      <c r="OP58" s="73"/>
      <c r="OQ58" s="73"/>
      <c r="OR58" s="73"/>
      <c r="OS58" s="73"/>
      <c r="OT58" s="73"/>
      <c r="OU58" s="73"/>
      <c r="OV58" s="73"/>
      <c r="OW58" s="73"/>
      <c r="OX58" s="73"/>
      <c r="OY58" s="73"/>
      <c r="OZ58" s="73"/>
      <c r="PA58" s="73"/>
      <c r="PB58" s="73"/>
      <c r="PC58" s="73"/>
      <c r="PD58" s="73"/>
      <c r="PE58" s="73"/>
      <c r="PF58" s="73"/>
      <c r="PG58" s="73"/>
      <c r="PH58" s="73"/>
      <c r="PI58" s="73"/>
      <c r="PJ58" s="73"/>
      <c r="PK58" s="73"/>
      <c r="PL58" s="73"/>
      <c r="PM58" s="73"/>
      <c r="PN58" s="73"/>
      <c r="PO58" s="73"/>
      <c r="PP58" s="73"/>
      <c r="PQ58" s="73"/>
      <c r="PR58" s="73"/>
      <c r="PS58" s="73"/>
      <c r="PT58" s="73"/>
      <c r="PU58" s="73"/>
      <c r="PV58" s="73"/>
      <c r="PW58" s="73"/>
      <c r="PX58" s="73"/>
      <c r="PY58" s="73"/>
      <c r="PZ58" s="73"/>
      <c r="QA58" s="73"/>
      <c r="QB58" s="73"/>
      <c r="QC58" s="73"/>
      <c r="QD58" s="73"/>
      <c r="QE58" s="73"/>
      <c r="QF58" s="73"/>
      <c r="QG58" s="73"/>
      <c r="QH58" s="73"/>
      <c r="QI58" s="73"/>
      <c r="QJ58" s="73"/>
      <c r="QK58" s="73"/>
      <c r="QL58" s="73"/>
      <c r="QM58" s="73"/>
      <c r="QN58" s="73"/>
      <c r="QO58" s="73"/>
      <c r="QP58" s="73"/>
      <c r="QQ58" s="73"/>
      <c r="QR58" s="73"/>
      <c r="QS58" s="73"/>
      <c r="QT58" s="73"/>
      <c r="QU58" s="73"/>
      <c r="QV58" s="73"/>
      <c r="QW58" s="73"/>
      <c r="QX58" s="73"/>
      <c r="QY58" s="73"/>
      <c r="QZ58" s="73"/>
      <c r="RA58" s="73"/>
      <c r="RB58" s="73"/>
      <c r="RC58" s="73"/>
      <c r="RD58" s="73"/>
      <c r="RE58" s="73"/>
      <c r="RF58" s="73"/>
      <c r="RG58" s="73"/>
      <c r="RH58" s="73"/>
      <c r="RI58" s="73"/>
      <c r="RJ58" s="73"/>
      <c r="RK58" s="73"/>
      <c r="RL58" s="73"/>
      <c r="RM58" s="73"/>
      <c r="RN58" s="73"/>
      <c r="RO58" s="73"/>
      <c r="RP58" s="73"/>
      <c r="RQ58" s="73"/>
      <c r="RR58" s="73"/>
      <c r="RS58" s="73"/>
      <c r="RT58" s="73"/>
      <c r="RU58" s="73"/>
      <c r="RV58" s="73"/>
      <c r="RW58" s="73"/>
      <c r="RX58" s="73"/>
      <c r="RY58" s="73"/>
      <c r="RZ58" s="73"/>
      <c r="SA58" s="73"/>
      <c r="SB58" s="73"/>
      <c r="SC58" s="73"/>
      <c r="SD58" s="73"/>
      <c r="SE58" s="73"/>
      <c r="SF58" s="73"/>
      <c r="SG58" s="73"/>
      <c r="SH58" s="73"/>
      <c r="SI58" s="73"/>
      <c r="SJ58" s="73"/>
      <c r="SK58" s="73"/>
      <c r="SL58" s="73"/>
      <c r="SM58" s="73"/>
      <c r="SN58" s="73"/>
      <c r="SO58" s="73"/>
      <c r="SP58" s="73"/>
      <c r="SQ58" s="73"/>
      <c r="SR58" s="73"/>
      <c r="SS58" s="73"/>
      <c r="ST58" s="73"/>
      <c r="SU58" s="73"/>
      <c r="SV58" s="73"/>
      <c r="SW58" s="73"/>
      <c r="SX58" s="73"/>
      <c r="SY58" s="73"/>
      <c r="SZ58" s="73"/>
      <c r="TA58" s="73"/>
      <c r="TB58" s="73"/>
      <c r="TC58" s="73"/>
      <c r="TD58" s="73"/>
      <c r="TE58" s="73"/>
      <c r="TF58" s="73"/>
      <c r="TG58" s="73"/>
      <c r="TH58" s="73"/>
      <c r="TI58" s="73"/>
      <c r="TJ58" s="73"/>
      <c r="TK58" s="73"/>
      <c r="TL58" s="73"/>
      <c r="TM58" s="73"/>
      <c r="TN58" s="73"/>
      <c r="TO58" s="73"/>
      <c r="TP58" s="73"/>
      <c r="TQ58" s="73"/>
      <c r="TR58" s="73"/>
      <c r="TS58" s="73"/>
      <c r="TT58" s="73"/>
      <c r="TU58" s="73"/>
      <c r="TV58" s="73"/>
      <c r="TW58" s="73"/>
      <c r="TX58" s="73"/>
      <c r="TY58" s="73"/>
      <c r="TZ58" s="73"/>
      <c r="UA58" s="73"/>
      <c r="UB58" s="73"/>
      <c r="UC58" s="73"/>
      <c r="UD58" s="73"/>
      <c r="UE58" s="73"/>
      <c r="UF58" s="73"/>
      <c r="UG58" s="73"/>
      <c r="UH58" s="73"/>
      <c r="UI58" s="73"/>
      <c r="UJ58" s="73"/>
      <c r="UK58" s="73"/>
      <c r="UL58" s="73"/>
      <c r="UM58" s="73"/>
      <c r="UN58" s="73"/>
      <c r="UO58" s="73"/>
      <c r="UP58" s="73"/>
      <c r="UQ58" s="73"/>
      <c r="UR58" s="73"/>
      <c r="US58" s="73"/>
      <c r="UT58" s="73"/>
      <c r="UU58" s="73"/>
      <c r="UV58" s="73"/>
      <c r="UW58" s="73"/>
      <c r="UX58" s="73"/>
      <c r="UY58" s="73"/>
      <c r="UZ58" s="73"/>
      <c r="VA58" s="73"/>
      <c r="VB58" s="73"/>
      <c r="VC58" s="73"/>
      <c r="VD58" s="73"/>
      <c r="VE58" s="73"/>
      <c r="VF58" s="73"/>
      <c r="VG58" s="73"/>
      <c r="VH58" s="73"/>
      <c r="VI58" s="73"/>
      <c r="VJ58" s="73"/>
      <c r="VK58" s="73"/>
      <c r="VL58" s="73"/>
      <c r="VM58" s="73"/>
      <c r="VN58" s="73"/>
      <c r="VO58" s="73"/>
      <c r="VP58" s="73"/>
      <c r="VQ58" s="73"/>
      <c r="VR58" s="73"/>
      <c r="VS58" s="73"/>
      <c r="VT58" s="73"/>
      <c r="VU58" s="73"/>
      <c r="VV58" s="73"/>
      <c r="VW58" s="73"/>
      <c r="VX58" s="73"/>
      <c r="VY58" s="73"/>
      <c r="VZ58" s="73"/>
      <c r="WA58" s="73"/>
      <c r="WB58" s="73"/>
      <c r="WC58" s="73"/>
      <c r="WD58" s="73"/>
      <c r="WE58" s="73"/>
      <c r="WF58" s="73"/>
      <c r="WG58" s="73"/>
      <c r="WH58" s="73"/>
      <c r="WI58" s="73"/>
      <c r="WJ58" s="73"/>
      <c r="WK58" s="73"/>
      <c r="WL58" s="73"/>
      <c r="WM58" s="73"/>
      <c r="WN58" s="73"/>
      <c r="WO58" s="73"/>
      <c r="WP58" s="73"/>
      <c r="WQ58" s="73"/>
      <c r="WR58" s="73"/>
      <c r="WS58" s="73"/>
      <c r="WT58" s="73"/>
      <c r="WU58" s="73"/>
      <c r="WV58" s="73"/>
      <c r="WW58" s="73"/>
      <c r="WX58" s="73"/>
      <c r="WY58" s="73"/>
      <c r="WZ58" s="73"/>
      <c r="XA58" s="73"/>
      <c r="XB58" s="73"/>
      <c r="XC58" s="73"/>
      <c r="XD58" s="73"/>
      <c r="XE58" s="73"/>
      <c r="XF58" s="73"/>
      <c r="XG58" s="73"/>
      <c r="XH58" s="73"/>
      <c r="XI58" s="73"/>
      <c r="XJ58" s="73"/>
      <c r="XK58" s="73"/>
      <c r="XL58" s="73"/>
      <c r="XM58" s="73"/>
      <c r="XN58" s="73"/>
      <c r="XO58" s="73"/>
      <c r="XP58" s="73"/>
      <c r="XQ58" s="73"/>
      <c r="XR58" s="73"/>
      <c r="XS58" s="73"/>
      <c r="XT58" s="73"/>
      <c r="XU58" s="73"/>
      <c r="XV58" s="73"/>
      <c r="XW58" s="73"/>
      <c r="XX58" s="73"/>
      <c r="XY58" s="73"/>
      <c r="XZ58" s="73"/>
      <c r="YA58" s="73"/>
      <c r="YB58" s="73"/>
      <c r="YC58" s="73"/>
      <c r="YD58" s="73"/>
      <c r="YE58" s="73"/>
      <c r="YF58" s="73"/>
      <c r="YG58" s="73"/>
      <c r="YH58" s="73"/>
      <c r="YI58" s="73"/>
      <c r="YJ58" s="73"/>
      <c r="YK58" s="73"/>
      <c r="YL58" s="73"/>
      <c r="YM58" s="73"/>
      <c r="YN58" s="73"/>
      <c r="YO58" s="73"/>
      <c r="YP58" s="73"/>
      <c r="YQ58" s="73"/>
      <c r="YR58" s="73"/>
      <c r="YS58" s="73"/>
      <c r="YT58" s="73"/>
      <c r="YU58" s="73"/>
      <c r="YV58" s="73"/>
      <c r="YW58" s="73"/>
      <c r="YX58" s="73"/>
      <c r="YY58" s="73"/>
      <c r="YZ58" s="73"/>
      <c r="ZA58" s="73"/>
      <c r="ZB58" s="73"/>
      <c r="ZC58" s="73"/>
      <c r="ZD58" s="73"/>
      <c r="ZE58" s="73"/>
      <c r="ZF58" s="73"/>
      <c r="ZG58" s="73"/>
      <c r="ZH58" s="73"/>
      <c r="ZI58" s="73"/>
      <c r="ZJ58" s="73"/>
      <c r="ZK58" s="73"/>
      <c r="ZL58" s="73"/>
      <c r="ZM58" s="73"/>
      <c r="ZN58" s="73"/>
      <c r="ZO58" s="73"/>
      <c r="ZP58" s="73"/>
      <c r="ZQ58" s="73"/>
      <c r="ZR58" s="73"/>
      <c r="ZS58" s="73"/>
      <c r="ZT58" s="73"/>
      <c r="ZU58" s="73"/>
      <c r="ZV58" s="73"/>
      <c r="ZW58" s="73"/>
      <c r="ZX58" s="73"/>
      <c r="ZY58" s="73"/>
      <c r="ZZ58" s="73"/>
      <c r="AAA58" s="73"/>
      <c r="AAB58" s="73"/>
      <c r="AAC58" s="73"/>
      <c r="AAD58" s="73"/>
      <c r="AAE58" s="73"/>
      <c r="AAF58" s="73"/>
      <c r="AAG58" s="73"/>
      <c r="AAH58" s="73"/>
      <c r="AAI58" s="73"/>
      <c r="AAJ58" s="73"/>
      <c r="AAK58" s="73"/>
      <c r="AAL58" s="73"/>
      <c r="AAM58" s="73"/>
      <c r="AAN58" s="73"/>
      <c r="AAO58" s="73"/>
      <c r="AAP58" s="73"/>
      <c r="AAQ58" s="73"/>
      <c r="AAR58" s="73"/>
      <c r="AAS58" s="73"/>
      <c r="AAT58" s="73"/>
      <c r="AAU58" s="73"/>
      <c r="AAV58" s="73"/>
      <c r="AAW58" s="73"/>
      <c r="AAX58" s="73"/>
      <c r="AAY58" s="73"/>
      <c r="AAZ58" s="73"/>
      <c r="ABA58" s="73"/>
      <c r="ABB58" s="73"/>
      <c r="ABC58" s="73"/>
      <c r="ABD58" s="73"/>
      <c r="ABE58" s="73"/>
      <c r="ABF58" s="73"/>
      <c r="ABG58" s="73"/>
      <c r="ABH58" s="73"/>
      <c r="ABI58" s="73"/>
      <c r="ABJ58" s="73"/>
      <c r="ABK58" s="73"/>
      <c r="ABL58" s="73"/>
      <c r="ABM58" s="73"/>
      <c r="ABN58" s="73"/>
      <c r="ABO58" s="73"/>
      <c r="ABP58" s="73"/>
      <c r="ABQ58" s="73"/>
      <c r="ABR58" s="73"/>
      <c r="ABS58" s="73"/>
      <c r="ABT58" s="73"/>
      <c r="ABU58" s="73"/>
      <c r="ABV58" s="73"/>
      <c r="ABW58" s="73"/>
      <c r="ABX58" s="73"/>
      <c r="ABY58" s="73"/>
      <c r="ABZ58" s="73"/>
      <c r="ACA58" s="73"/>
      <c r="ACB58" s="73"/>
      <c r="ACC58" s="73"/>
      <c r="ACD58" s="73"/>
      <c r="ACE58" s="73"/>
      <c r="ACF58" s="73"/>
      <c r="ACG58" s="73"/>
      <c r="ACH58" s="73"/>
      <c r="ACI58" s="73"/>
      <c r="ACJ58" s="73"/>
      <c r="ACK58" s="73"/>
      <c r="ACL58" s="73"/>
      <c r="ACM58" s="73"/>
      <c r="ACN58" s="73"/>
      <c r="ACO58" s="73"/>
      <c r="ACP58" s="73"/>
      <c r="ACQ58" s="73"/>
      <c r="ACR58" s="73"/>
      <c r="ACS58" s="73"/>
      <c r="ACT58" s="73"/>
      <c r="ACU58" s="73"/>
      <c r="ACV58" s="73"/>
      <c r="ACW58" s="73"/>
      <c r="ACX58" s="73"/>
      <c r="ACY58" s="73"/>
      <c r="ACZ58" s="73"/>
      <c r="ADA58" s="73"/>
      <c r="ADB58" s="73"/>
      <c r="ADC58" s="73"/>
      <c r="ADD58" s="73"/>
      <c r="ADE58" s="73"/>
      <c r="ADF58" s="73"/>
      <c r="ADG58" s="73"/>
      <c r="ADH58" s="73"/>
      <c r="ADI58" s="73"/>
      <c r="ADJ58" s="73"/>
      <c r="ADK58" s="73"/>
      <c r="ADL58" s="73"/>
      <c r="ADM58" s="73"/>
      <c r="ADN58" s="73"/>
      <c r="ADO58" s="73"/>
      <c r="ADP58" s="73"/>
      <c r="ADQ58" s="73"/>
      <c r="ADR58" s="73"/>
      <c r="ADS58" s="73"/>
      <c r="ADT58" s="73"/>
      <c r="ADU58" s="73"/>
      <c r="ADV58" s="73"/>
      <c r="ADW58" s="73"/>
      <c r="ADX58" s="73"/>
      <c r="ADY58" s="73"/>
      <c r="ADZ58" s="73"/>
      <c r="AEA58" s="73"/>
      <c r="AEB58" s="73"/>
      <c r="AEC58" s="73"/>
      <c r="AED58" s="73"/>
      <c r="AEE58" s="73"/>
      <c r="AEF58" s="73"/>
      <c r="AEG58" s="73"/>
      <c r="AEH58" s="73"/>
      <c r="AEI58" s="73"/>
      <c r="AEJ58" s="73"/>
      <c r="AEK58" s="73"/>
      <c r="AEL58" s="73"/>
      <c r="AEM58" s="73"/>
      <c r="AEN58" s="73"/>
      <c r="AEO58" s="73"/>
      <c r="AEP58" s="73"/>
      <c r="AEQ58" s="73"/>
      <c r="AER58" s="73"/>
      <c r="AES58" s="73"/>
      <c r="AET58" s="73"/>
      <c r="AEU58" s="73"/>
      <c r="AEV58" s="73"/>
      <c r="AEW58" s="73"/>
      <c r="AEX58" s="73"/>
      <c r="AEY58" s="73"/>
      <c r="AEZ58" s="73"/>
      <c r="AFA58" s="73"/>
      <c r="AFB58" s="73"/>
      <c r="AFC58" s="73"/>
      <c r="AFD58" s="73"/>
      <c r="AFE58" s="73"/>
      <c r="AFF58" s="73"/>
      <c r="AFG58" s="73"/>
      <c r="AFH58" s="73"/>
      <c r="AFI58" s="73"/>
      <c r="AFJ58" s="73"/>
      <c r="AFK58" s="73"/>
      <c r="AFL58" s="73"/>
      <c r="AFM58" s="73"/>
      <c r="AFN58" s="73"/>
      <c r="AFO58" s="73"/>
      <c r="AFP58" s="73"/>
      <c r="AFQ58" s="73"/>
      <c r="AFR58" s="73"/>
      <c r="AFS58" s="73"/>
      <c r="AFT58" s="73"/>
      <c r="AFU58" s="73"/>
      <c r="AFV58" s="73"/>
      <c r="AFW58" s="73"/>
      <c r="AFX58" s="73"/>
      <c r="AFY58" s="73"/>
      <c r="AFZ58" s="73"/>
      <c r="AGA58" s="73"/>
      <c r="AGB58" s="73"/>
      <c r="AGC58" s="73"/>
      <c r="AGD58" s="73"/>
      <c r="AGE58" s="73"/>
      <c r="AGF58" s="73"/>
      <c r="AGG58" s="73"/>
      <c r="AGH58" s="73"/>
      <c r="AGI58" s="73"/>
      <c r="AGJ58" s="73"/>
      <c r="AGK58" s="73"/>
      <c r="AGL58" s="73"/>
      <c r="AGM58" s="73"/>
      <c r="AGN58" s="73"/>
      <c r="AGO58" s="73"/>
      <c r="AGP58" s="73"/>
      <c r="AGQ58" s="73"/>
      <c r="AGR58" s="73"/>
      <c r="AGS58" s="73"/>
      <c r="AGT58" s="73"/>
      <c r="AGU58" s="73"/>
      <c r="AGV58" s="73"/>
      <c r="AGW58" s="73"/>
      <c r="AGX58" s="73"/>
      <c r="AGY58" s="73"/>
      <c r="AGZ58" s="73"/>
      <c r="AHA58" s="73"/>
      <c r="AHB58" s="73"/>
      <c r="AHC58" s="73"/>
      <c r="AHD58" s="73"/>
      <c r="AHE58" s="73"/>
      <c r="AHF58" s="73"/>
      <c r="AHG58" s="73"/>
      <c r="AHH58" s="73"/>
      <c r="AHI58" s="73"/>
      <c r="AHJ58" s="73"/>
      <c r="AHK58" s="73"/>
      <c r="AHL58" s="73"/>
      <c r="AHM58" s="73"/>
      <c r="AHN58" s="73"/>
      <c r="AHO58" s="73"/>
      <c r="AHP58" s="73"/>
      <c r="AHQ58" s="73"/>
      <c r="AHR58" s="73"/>
      <c r="AHS58" s="73"/>
      <c r="AHT58" s="73"/>
      <c r="AHU58" s="73"/>
      <c r="AHV58" s="73"/>
      <c r="AHW58" s="73"/>
      <c r="AHX58" s="73"/>
      <c r="AHY58" s="73"/>
      <c r="AHZ58" s="73"/>
      <c r="AIA58" s="73"/>
      <c r="AIB58" s="73"/>
      <c r="AIC58" s="73"/>
      <c r="AID58" s="73"/>
      <c r="AIE58" s="73"/>
      <c r="AIF58" s="73"/>
      <c r="AIG58" s="73"/>
      <c r="AIH58" s="73"/>
      <c r="AII58" s="73"/>
      <c r="AIJ58" s="73"/>
      <c r="AIK58" s="73"/>
      <c r="AIL58" s="73"/>
      <c r="AIM58" s="73"/>
      <c r="AIN58" s="73"/>
      <c r="AIO58" s="73"/>
      <c r="AIP58" s="73"/>
      <c r="AIQ58" s="73"/>
      <c r="AIR58" s="73"/>
      <c r="AIS58" s="73"/>
      <c r="AIT58" s="73"/>
      <c r="AIU58" s="73"/>
      <c r="AIV58" s="73"/>
      <c r="AIW58" s="73"/>
      <c r="AIX58" s="73"/>
      <c r="AIY58" s="73"/>
      <c r="AIZ58" s="73"/>
      <c r="AJA58" s="73"/>
      <c r="AJB58" s="73"/>
      <c r="AJC58" s="73"/>
      <c r="AJD58" s="73"/>
      <c r="AJE58" s="73"/>
      <c r="AJF58" s="73"/>
      <c r="AJG58" s="73"/>
      <c r="AJH58" s="73"/>
      <c r="AJI58" s="73"/>
      <c r="AJJ58" s="73"/>
      <c r="AJK58" s="73"/>
      <c r="AJL58" s="73"/>
      <c r="AJM58" s="73"/>
      <c r="AJN58" s="73"/>
      <c r="AJO58" s="73"/>
      <c r="AJP58" s="73"/>
      <c r="AJQ58" s="73"/>
      <c r="AJR58" s="73"/>
      <c r="AJS58" s="73"/>
      <c r="AJT58" s="73"/>
      <c r="AJU58" s="73"/>
      <c r="AJV58" s="73"/>
      <c r="AJW58" s="73"/>
      <c r="AJX58" s="73"/>
      <c r="AJY58" s="73"/>
      <c r="AJZ58" s="73"/>
      <c r="AKA58" s="73"/>
      <c r="AKB58" s="73"/>
      <c r="AKC58" s="73"/>
      <c r="AKD58" s="73"/>
      <c r="AKE58" s="73"/>
      <c r="AKF58" s="73"/>
      <c r="AKG58" s="73"/>
      <c r="AKH58" s="73"/>
      <c r="AKI58" s="73"/>
      <c r="AKJ58" s="73"/>
      <c r="AKK58" s="73"/>
      <c r="AKL58" s="73"/>
      <c r="AKM58" s="73"/>
      <c r="AKN58" s="73"/>
      <c r="AKO58" s="73"/>
      <c r="AKP58" s="73"/>
      <c r="AKQ58" s="73"/>
      <c r="AKR58" s="73"/>
      <c r="AKS58" s="73"/>
      <c r="AKT58" s="73"/>
      <c r="AKU58" s="73"/>
      <c r="AKV58" s="73"/>
      <c r="AKW58" s="73"/>
      <c r="AKX58" s="73"/>
      <c r="AKY58" s="73"/>
      <c r="AKZ58" s="73"/>
      <c r="ALA58" s="73"/>
      <c r="ALB58" s="73"/>
      <c r="ALC58" s="73"/>
      <c r="ALD58" s="73"/>
      <c r="ALE58" s="73"/>
      <c r="ALF58" s="73"/>
      <c r="ALG58" s="73"/>
      <c r="ALH58" s="73"/>
      <c r="ALI58" s="73"/>
      <c r="ALJ58" s="73"/>
      <c r="ALK58" s="73"/>
      <c r="ALL58" s="73"/>
      <c r="ALM58" s="73"/>
      <c r="ALN58" s="73"/>
      <c r="ALO58" s="73"/>
      <c r="ALP58" s="73"/>
      <c r="ALQ58" s="73"/>
      <c r="ALR58" s="73"/>
      <c r="ALS58" s="73"/>
      <c r="ALT58" s="73"/>
      <c r="ALU58" s="73"/>
      <c r="ALV58" s="73"/>
      <c r="ALW58" s="73"/>
      <c r="ALX58" s="73"/>
      <c r="ALY58" s="73"/>
      <c r="ALZ58" s="73"/>
      <c r="AMA58" s="73"/>
      <c r="AMB58" s="73"/>
      <c r="AMC58" s="73"/>
      <c r="AMD58" s="73"/>
      <c r="AME58" s="73"/>
      <c r="AMF58" s="73"/>
      <c r="AMG58" s="73"/>
      <c r="AMH58" s="73"/>
      <c r="AMI58" s="73"/>
      <c r="AMJ58" s="73"/>
      <c r="AMK58" s="73"/>
      <c r="AML58" s="73"/>
    </row>
    <row r="59" spans="1:1026" s="75" customFormat="1" ht="14.25" customHeight="1">
      <c r="A59" s="73"/>
      <c r="B59" s="74" t="s">
        <v>40</v>
      </c>
      <c r="C59" s="327" t="s">
        <v>84</v>
      </c>
      <c r="D59" s="328"/>
      <c r="E59" s="311"/>
      <c r="F59" s="330">
        <v>0.01</v>
      </c>
      <c r="G59" s="338"/>
      <c r="H59" s="112">
        <f t="shared" si="0"/>
        <v>12.88</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4.25" customHeight="1">
      <c r="A60" s="73"/>
      <c r="B60" s="74" t="s">
        <v>42</v>
      </c>
      <c r="C60" s="327" t="s">
        <v>62</v>
      </c>
      <c r="D60" s="328"/>
      <c r="E60" s="311"/>
      <c r="F60" s="330">
        <v>6.0000000000000001E-3</v>
      </c>
      <c r="G60" s="338"/>
      <c r="H60" s="112">
        <f t="shared" si="0"/>
        <v>7.73</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4.25" customHeight="1">
      <c r="A61" s="73"/>
      <c r="B61" s="74" t="s">
        <v>44</v>
      </c>
      <c r="C61" s="327" t="s">
        <v>85</v>
      </c>
      <c r="D61" s="328"/>
      <c r="E61" s="311"/>
      <c r="F61" s="330">
        <v>2E-3</v>
      </c>
      <c r="G61" s="338"/>
      <c r="H61" s="112">
        <f t="shared" si="0"/>
        <v>2.58</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4.25" customHeight="1">
      <c r="A62" s="73"/>
      <c r="B62" s="74" t="s">
        <v>46</v>
      </c>
      <c r="C62" s="327" t="s">
        <v>86</v>
      </c>
      <c r="D62" s="328"/>
      <c r="E62" s="311"/>
      <c r="F62" s="330">
        <v>0.08</v>
      </c>
      <c r="G62" s="338"/>
      <c r="H62" s="112">
        <f t="shared" si="0"/>
        <v>103.03</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41" customFormat="1" ht="31.5" customHeight="1">
      <c r="A63" s="40"/>
      <c r="B63" s="354" t="s">
        <v>169</v>
      </c>
      <c r="C63" s="355"/>
      <c r="D63" s="355"/>
      <c r="E63" s="338"/>
      <c r="F63" s="356">
        <f>SUM(F55:G62)</f>
        <v>0.36800000000000005</v>
      </c>
      <c r="G63" s="338"/>
      <c r="H63" s="113">
        <f>SUM(H55:H62)</f>
        <v>473.94999999999993</v>
      </c>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c r="IW63" s="40"/>
      <c r="IX63" s="40"/>
      <c r="IY63" s="40"/>
      <c r="IZ63" s="40"/>
      <c r="JA63" s="40"/>
      <c r="JB63" s="40"/>
      <c r="JC63" s="40"/>
      <c r="JD63" s="40"/>
      <c r="JE63" s="40"/>
      <c r="JF63" s="40"/>
      <c r="JG63" s="40"/>
      <c r="JH63" s="40"/>
      <c r="JI63" s="40"/>
      <c r="JJ63" s="40"/>
      <c r="JK63" s="40"/>
      <c r="JL63" s="40"/>
      <c r="JM63" s="40"/>
      <c r="JN63" s="40"/>
      <c r="JO63" s="40"/>
      <c r="JP63" s="40"/>
      <c r="JQ63" s="40"/>
      <c r="JR63" s="40"/>
      <c r="JS63" s="40"/>
      <c r="JT63" s="40"/>
      <c r="JU63" s="40"/>
      <c r="JV63" s="40"/>
      <c r="JW63" s="40"/>
      <c r="JX63" s="40"/>
      <c r="JY63" s="40"/>
      <c r="JZ63" s="40"/>
      <c r="KA63" s="40"/>
      <c r="KB63" s="40"/>
      <c r="KC63" s="40"/>
      <c r="KD63" s="40"/>
      <c r="KE63" s="40"/>
      <c r="KF63" s="40"/>
      <c r="KG63" s="40"/>
      <c r="KH63" s="40"/>
      <c r="KI63" s="40"/>
      <c r="KJ63" s="40"/>
      <c r="KK63" s="40"/>
      <c r="KL63" s="40"/>
      <c r="KM63" s="40"/>
      <c r="KN63" s="40"/>
      <c r="KO63" s="40"/>
      <c r="KP63" s="40"/>
      <c r="KQ63" s="40"/>
      <c r="KR63" s="40"/>
      <c r="KS63" s="40"/>
      <c r="KT63" s="40"/>
      <c r="KU63" s="40"/>
      <c r="KV63" s="40"/>
      <c r="KW63" s="40"/>
      <c r="KX63" s="40"/>
      <c r="KY63" s="40"/>
      <c r="KZ63" s="40"/>
      <c r="LA63" s="40"/>
      <c r="LB63" s="40"/>
      <c r="LC63" s="40"/>
      <c r="LD63" s="40"/>
      <c r="LE63" s="40"/>
      <c r="LF63" s="40"/>
      <c r="LG63" s="40"/>
      <c r="LH63" s="40"/>
      <c r="LI63" s="40"/>
      <c r="LJ63" s="40"/>
      <c r="LK63" s="40"/>
      <c r="LL63" s="40"/>
      <c r="LM63" s="40"/>
      <c r="LN63" s="40"/>
      <c r="LO63" s="40"/>
      <c r="LP63" s="40"/>
      <c r="LQ63" s="40"/>
      <c r="LR63" s="40"/>
      <c r="LS63" s="40"/>
      <c r="LT63" s="40"/>
      <c r="LU63" s="40"/>
      <c r="LV63" s="40"/>
      <c r="LW63" s="40"/>
      <c r="LX63" s="40"/>
      <c r="LY63" s="40"/>
      <c r="LZ63" s="40"/>
      <c r="MA63" s="40"/>
      <c r="MB63" s="40"/>
      <c r="MC63" s="40"/>
      <c r="MD63" s="40"/>
      <c r="ME63" s="40"/>
      <c r="MF63" s="40"/>
      <c r="MG63" s="40"/>
      <c r="MH63" s="40"/>
      <c r="MI63" s="40"/>
      <c r="MJ63" s="40"/>
      <c r="MK63" s="40"/>
      <c r="ML63" s="40"/>
      <c r="MM63" s="40"/>
      <c r="MN63" s="40"/>
      <c r="MO63" s="40"/>
      <c r="MP63" s="40"/>
      <c r="MQ63" s="40"/>
      <c r="MR63" s="40"/>
      <c r="MS63" s="40"/>
      <c r="MT63" s="40"/>
      <c r="MU63" s="40"/>
      <c r="MV63" s="40"/>
      <c r="MW63" s="40"/>
      <c r="MX63" s="40"/>
      <c r="MY63" s="40"/>
      <c r="MZ63" s="40"/>
      <c r="NA63" s="40"/>
      <c r="NB63" s="40"/>
      <c r="NC63" s="40"/>
      <c r="ND63" s="40"/>
      <c r="NE63" s="40"/>
      <c r="NF63" s="40"/>
      <c r="NG63" s="40"/>
      <c r="NH63" s="40"/>
      <c r="NI63" s="40"/>
      <c r="NJ63" s="40"/>
      <c r="NK63" s="40"/>
      <c r="NL63" s="40"/>
      <c r="NM63" s="40"/>
      <c r="NN63" s="40"/>
      <c r="NO63" s="40"/>
      <c r="NP63" s="40"/>
      <c r="NQ63" s="40"/>
      <c r="NR63" s="40"/>
      <c r="NS63" s="40"/>
      <c r="NT63" s="40"/>
      <c r="NU63" s="40"/>
      <c r="NV63" s="40"/>
      <c r="NW63" s="40"/>
      <c r="NX63" s="40"/>
      <c r="NY63" s="40"/>
      <c r="NZ63" s="40"/>
      <c r="OA63" s="40"/>
      <c r="OB63" s="40"/>
      <c r="OC63" s="40"/>
      <c r="OD63" s="40"/>
      <c r="OE63" s="40"/>
      <c r="OF63" s="40"/>
      <c r="OG63" s="40"/>
      <c r="OH63" s="40"/>
      <c r="OI63" s="40"/>
      <c r="OJ63" s="40"/>
      <c r="OK63" s="40"/>
      <c r="OL63" s="40"/>
      <c r="OM63" s="40"/>
      <c r="ON63" s="40"/>
      <c r="OO63" s="40"/>
      <c r="OP63" s="40"/>
      <c r="OQ63" s="40"/>
      <c r="OR63" s="40"/>
      <c r="OS63" s="40"/>
      <c r="OT63" s="40"/>
      <c r="OU63" s="40"/>
      <c r="OV63" s="40"/>
      <c r="OW63" s="40"/>
      <c r="OX63" s="40"/>
      <c r="OY63" s="40"/>
      <c r="OZ63" s="40"/>
      <c r="PA63" s="40"/>
      <c r="PB63" s="40"/>
      <c r="PC63" s="40"/>
      <c r="PD63" s="40"/>
      <c r="PE63" s="40"/>
      <c r="PF63" s="40"/>
      <c r="PG63" s="40"/>
      <c r="PH63" s="40"/>
      <c r="PI63" s="40"/>
      <c r="PJ63" s="40"/>
      <c r="PK63" s="40"/>
      <c r="PL63" s="40"/>
      <c r="PM63" s="40"/>
      <c r="PN63" s="40"/>
      <c r="PO63" s="40"/>
      <c r="PP63" s="40"/>
      <c r="PQ63" s="40"/>
      <c r="PR63" s="40"/>
      <c r="PS63" s="40"/>
      <c r="PT63" s="40"/>
      <c r="PU63" s="40"/>
      <c r="PV63" s="40"/>
      <c r="PW63" s="40"/>
      <c r="PX63" s="40"/>
      <c r="PY63" s="40"/>
      <c r="PZ63" s="40"/>
      <c r="QA63" s="40"/>
      <c r="QB63" s="40"/>
      <c r="QC63" s="40"/>
      <c r="QD63" s="40"/>
      <c r="QE63" s="40"/>
      <c r="QF63" s="40"/>
      <c r="QG63" s="40"/>
      <c r="QH63" s="40"/>
      <c r="QI63" s="40"/>
      <c r="QJ63" s="40"/>
      <c r="QK63" s="40"/>
      <c r="QL63" s="40"/>
      <c r="QM63" s="40"/>
      <c r="QN63" s="40"/>
      <c r="QO63" s="40"/>
      <c r="QP63" s="40"/>
      <c r="QQ63" s="40"/>
      <c r="QR63" s="40"/>
      <c r="QS63" s="40"/>
      <c r="QT63" s="40"/>
      <c r="QU63" s="40"/>
      <c r="QV63" s="40"/>
      <c r="QW63" s="40"/>
      <c r="QX63" s="40"/>
      <c r="QY63" s="40"/>
      <c r="QZ63" s="40"/>
      <c r="RA63" s="40"/>
      <c r="RB63" s="40"/>
      <c r="RC63" s="40"/>
      <c r="RD63" s="40"/>
      <c r="RE63" s="40"/>
      <c r="RF63" s="40"/>
      <c r="RG63" s="40"/>
      <c r="RH63" s="40"/>
      <c r="RI63" s="40"/>
      <c r="RJ63" s="40"/>
      <c r="RK63" s="40"/>
      <c r="RL63" s="40"/>
      <c r="RM63" s="40"/>
      <c r="RN63" s="40"/>
      <c r="RO63" s="40"/>
      <c r="RP63" s="40"/>
      <c r="RQ63" s="40"/>
      <c r="RR63" s="40"/>
      <c r="RS63" s="40"/>
      <c r="RT63" s="40"/>
      <c r="RU63" s="40"/>
      <c r="RV63" s="40"/>
      <c r="RW63" s="40"/>
      <c r="RX63" s="40"/>
      <c r="RY63" s="40"/>
      <c r="RZ63" s="40"/>
      <c r="SA63" s="40"/>
      <c r="SB63" s="40"/>
      <c r="SC63" s="40"/>
      <c r="SD63" s="40"/>
      <c r="SE63" s="40"/>
      <c r="SF63" s="40"/>
      <c r="SG63" s="40"/>
      <c r="SH63" s="40"/>
      <c r="SI63" s="40"/>
      <c r="SJ63" s="40"/>
      <c r="SK63" s="40"/>
      <c r="SL63" s="40"/>
      <c r="SM63" s="40"/>
      <c r="SN63" s="40"/>
      <c r="SO63" s="40"/>
      <c r="SP63" s="40"/>
      <c r="SQ63" s="40"/>
      <c r="SR63" s="40"/>
      <c r="SS63" s="40"/>
      <c r="ST63" s="40"/>
      <c r="SU63" s="40"/>
      <c r="SV63" s="40"/>
      <c r="SW63" s="40"/>
      <c r="SX63" s="40"/>
      <c r="SY63" s="40"/>
      <c r="SZ63" s="40"/>
      <c r="TA63" s="40"/>
      <c r="TB63" s="40"/>
      <c r="TC63" s="40"/>
      <c r="TD63" s="40"/>
      <c r="TE63" s="40"/>
      <c r="TF63" s="40"/>
      <c r="TG63" s="40"/>
      <c r="TH63" s="40"/>
      <c r="TI63" s="40"/>
      <c r="TJ63" s="40"/>
      <c r="TK63" s="40"/>
      <c r="TL63" s="40"/>
      <c r="TM63" s="40"/>
      <c r="TN63" s="40"/>
      <c r="TO63" s="40"/>
      <c r="TP63" s="40"/>
      <c r="TQ63" s="40"/>
      <c r="TR63" s="40"/>
      <c r="TS63" s="40"/>
      <c r="TT63" s="40"/>
      <c r="TU63" s="40"/>
      <c r="TV63" s="40"/>
      <c r="TW63" s="40"/>
      <c r="TX63" s="40"/>
      <c r="TY63" s="40"/>
      <c r="TZ63" s="40"/>
      <c r="UA63" s="40"/>
      <c r="UB63" s="40"/>
      <c r="UC63" s="40"/>
      <c r="UD63" s="40"/>
      <c r="UE63" s="40"/>
      <c r="UF63" s="40"/>
      <c r="UG63" s="40"/>
      <c r="UH63" s="40"/>
      <c r="UI63" s="40"/>
      <c r="UJ63" s="40"/>
      <c r="UK63" s="40"/>
      <c r="UL63" s="40"/>
      <c r="UM63" s="40"/>
      <c r="UN63" s="40"/>
      <c r="UO63" s="40"/>
      <c r="UP63" s="40"/>
      <c r="UQ63" s="40"/>
      <c r="UR63" s="40"/>
      <c r="US63" s="40"/>
      <c r="UT63" s="40"/>
      <c r="UU63" s="40"/>
      <c r="UV63" s="40"/>
      <c r="UW63" s="40"/>
      <c r="UX63" s="40"/>
      <c r="UY63" s="40"/>
      <c r="UZ63" s="40"/>
      <c r="VA63" s="40"/>
      <c r="VB63" s="40"/>
      <c r="VC63" s="40"/>
      <c r="VD63" s="40"/>
      <c r="VE63" s="40"/>
      <c r="VF63" s="40"/>
      <c r="VG63" s="40"/>
      <c r="VH63" s="40"/>
      <c r="VI63" s="40"/>
      <c r="VJ63" s="40"/>
      <c r="VK63" s="40"/>
      <c r="VL63" s="40"/>
      <c r="VM63" s="40"/>
      <c r="VN63" s="40"/>
      <c r="VO63" s="40"/>
      <c r="VP63" s="40"/>
      <c r="VQ63" s="40"/>
      <c r="VR63" s="40"/>
      <c r="VS63" s="40"/>
      <c r="VT63" s="40"/>
      <c r="VU63" s="40"/>
      <c r="VV63" s="40"/>
      <c r="VW63" s="40"/>
      <c r="VX63" s="40"/>
      <c r="VY63" s="40"/>
      <c r="VZ63" s="40"/>
      <c r="WA63" s="40"/>
      <c r="WB63" s="40"/>
      <c r="WC63" s="40"/>
      <c r="WD63" s="40"/>
      <c r="WE63" s="40"/>
      <c r="WF63" s="40"/>
      <c r="WG63" s="40"/>
      <c r="WH63" s="40"/>
      <c r="WI63" s="40"/>
      <c r="WJ63" s="40"/>
      <c r="WK63" s="40"/>
      <c r="WL63" s="40"/>
      <c r="WM63" s="40"/>
      <c r="WN63" s="40"/>
      <c r="WO63" s="40"/>
      <c r="WP63" s="40"/>
      <c r="WQ63" s="40"/>
      <c r="WR63" s="40"/>
      <c r="WS63" s="40"/>
      <c r="WT63" s="40"/>
      <c r="WU63" s="40"/>
      <c r="WV63" s="40"/>
      <c r="WW63" s="40"/>
      <c r="WX63" s="40"/>
      <c r="WY63" s="40"/>
      <c r="WZ63" s="40"/>
      <c r="XA63" s="40"/>
      <c r="XB63" s="40"/>
      <c r="XC63" s="40"/>
      <c r="XD63" s="40"/>
      <c r="XE63" s="40"/>
      <c r="XF63" s="40"/>
      <c r="XG63" s="40"/>
      <c r="XH63" s="40"/>
      <c r="XI63" s="40"/>
      <c r="XJ63" s="40"/>
      <c r="XK63" s="40"/>
      <c r="XL63" s="40"/>
      <c r="XM63" s="40"/>
      <c r="XN63" s="40"/>
      <c r="XO63" s="40"/>
      <c r="XP63" s="40"/>
      <c r="XQ63" s="40"/>
      <c r="XR63" s="40"/>
      <c r="XS63" s="40"/>
      <c r="XT63" s="40"/>
      <c r="XU63" s="40"/>
      <c r="XV63" s="40"/>
      <c r="XW63" s="40"/>
      <c r="XX63" s="40"/>
      <c r="XY63" s="40"/>
      <c r="XZ63" s="40"/>
      <c r="YA63" s="40"/>
      <c r="YB63" s="40"/>
      <c r="YC63" s="40"/>
      <c r="YD63" s="40"/>
      <c r="YE63" s="40"/>
      <c r="YF63" s="40"/>
      <c r="YG63" s="40"/>
      <c r="YH63" s="40"/>
      <c r="YI63" s="40"/>
      <c r="YJ63" s="40"/>
      <c r="YK63" s="40"/>
      <c r="YL63" s="40"/>
      <c r="YM63" s="40"/>
      <c r="YN63" s="40"/>
      <c r="YO63" s="40"/>
      <c r="YP63" s="40"/>
      <c r="YQ63" s="40"/>
      <c r="YR63" s="40"/>
      <c r="YS63" s="40"/>
      <c r="YT63" s="40"/>
      <c r="YU63" s="40"/>
      <c r="YV63" s="40"/>
      <c r="YW63" s="40"/>
      <c r="YX63" s="40"/>
      <c r="YY63" s="40"/>
      <c r="YZ63" s="40"/>
      <c r="ZA63" s="40"/>
      <c r="ZB63" s="40"/>
      <c r="ZC63" s="40"/>
      <c r="ZD63" s="40"/>
      <c r="ZE63" s="40"/>
      <c r="ZF63" s="40"/>
      <c r="ZG63" s="40"/>
      <c r="ZH63" s="40"/>
      <c r="ZI63" s="40"/>
      <c r="ZJ63" s="40"/>
      <c r="ZK63" s="40"/>
      <c r="ZL63" s="40"/>
      <c r="ZM63" s="40"/>
      <c r="ZN63" s="40"/>
      <c r="ZO63" s="40"/>
      <c r="ZP63" s="40"/>
      <c r="ZQ63" s="40"/>
      <c r="ZR63" s="40"/>
      <c r="ZS63" s="40"/>
      <c r="ZT63" s="40"/>
      <c r="ZU63" s="40"/>
      <c r="ZV63" s="40"/>
      <c r="ZW63" s="40"/>
      <c r="ZX63" s="40"/>
      <c r="ZY63" s="40"/>
      <c r="ZZ63" s="40"/>
      <c r="AAA63" s="40"/>
      <c r="AAB63" s="40"/>
      <c r="AAC63" s="40"/>
      <c r="AAD63" s="40"/>
      <c r="AAE63" s="40"/>
      <c r="AAF63" s="40"/>
      <c r="AAG63" s="40"/>
      <c r="AAH63" s="40"/>
      <c r="AAI63" s="40"/>
      <c r="AAJ63" s="40"/>
      <c r="AAK63" s="40"/>
      <c r="AAL63" s="40"/>
      <c r="AAM63" s="40"/>
      <c r="AAN63" s="40"/>
      <c r="AAO63" s="40"/>
      <c r="AAP63" s="40"/>
      <c r="AAQ63" s="40"/>
      <c r="AAR63" s="40"/>
      <c r="AAS63" s="40"/>
      <c r="AAT63" s="40"/>
      <c r="AAU63" s="40"/>
      <c r="AAV63" s="40"/>
      <c r="AAW63" s="40"/>
      <c r="AAX63" s="40"/>
      <c r="AAY63" s="40"/>
      <c r="AAZ63" s="40"/>
      <c r="ABA63" s="40"/>
      <c r="ABB63" s="40"/>
      <c r="ABC63" s="40"/>
      <c r="ABD63" s="40"/>
      <c r="ABE63" s="40"/>
      <c r="ABF63" s="40"/>
      <c r="ABG63" s="40"/>
      <c r="ABH63" s="40"/>
      <c r="ABI63" s="40"/>
      <c r="ABJ63" s="40"/>
      <c r="ABK63" s="40"/>
      <c r="ABL63" s="40"/>
      <c r="ABM63" s="40"/>
      <c r="ABN63" s="40"/>
      <c r="ABO63" s="40"/>
      <c r="ABP63" s="40"/>
      <c r="ABQ63" s="40"/>
      <c r="ABR63" s="40"/>
      <c r="ABS63" s="40"/>
      <c r="ABT63" s="40"/>
      <c r="ABU63" s="40"/>
      <c r="ABV63" s="40"/>
      <c r="ABW63" s="40"/>
      <c r="ABX63" s="40"/>
      <c r="ABY63" s="40"/>
      <c r="ABZ63" s="40"/>
      <c r="ACA63" s="40"/>
      <c r="ACB63" s="40"/>
      <c r="ACC63" s="40"/>
      <c r="ACD63" s="40"/>
      <c r="ACE63" s="40"/>
      <c r="ACF63" s="40"/>
      <c r="ACG63" s="40"/>
      <c r="ACH63" s="40"/>
      <c r="ACI63" s="40"/>
      <c r="ACJ63" s="40"/>
      <c r="ACK63" s="40"/>
      <c r="ACL63" s="40"/>
      <c r="ACM63" s="40"/>
      <c r="ACN63" s="40"/>
      <c r="ACO63" s="40"/>
      <c r="ACP63" s="40"/>
      <c r="ACQ63" s="40"/>
      <c r="ACR63" s="40"/>
      <c r="ACS63" s="40"/>
      <c r="ACT63" s="40"/>
      <c r="ACU63" s="40"/>
      <c r="ACV63" s="40"/>
      <c r="ACW63" s="40"/>
      <c r="ACX63" s="40"/>
      <c r="ACY63" s="40"/>
      <c r="ACZ63" s="40"/>
      <c r="ADA63" s="40"/>
      <c r="ADB63" s="40"/>
      <c r="ADC63" s="40"/>
      <c r="ADD63" s="40"/>
      <c r="ADE63" s="40"/>
      <c r="ADF63" s="40"/>
      <c r="ADG63" s="40"/>
      <c r="ADH63" s="40"/>
      <c r="ADI63" s="40"/>
      <c r="ADJ63" s="40"/>
      <c r="ADK63" s="40"/>
      <c r="ADL63" s="40"/>
      <c r="ADM63" s="40"/>
      <c r="ADN63" s="40"/>
      <c r="ADO63" s="40"/>
      <c r="ADP63" s="40"/>
      <c r="ADQ63" s="40"/>
      <c r="ADR63" s="40"/>
      <c r="ADS63" s="40"/>
      <c r="ADT63" s="40"/>
      <c r="ADU63" s="40"/>
      <c r="ADV63" s="40"/>
      <c r="ADW63" s="40"/>
      <c r="ADX63" s="40"/>
      <c r="ADY63" s="40"/>
      <c r="ADZ63" s="40"/>
      <c r="AEA63" s="40"/>
      <c r="AEB63" s="40"/>
      <c r="AEC63" s="40"/>
      <c r="AED63" s="40"/>
      <c r="AEE63" s="40"/>
      <c r="AEF63" s="40"/>
      <c r="AEG63" s="40"/>
      <c r="AEH63" s="40"/>
      <c r="AEI63" s="40"/>
      <c r="AEJ63" s="40"/>
      <c r="AEK63" s="40"/>
      <c r="AEL63" s="40"/>
      <c r="AEM63" s="40"/>
      <c r="AEN63" s="40"/>
      <c r="AEO63" s="40"/>
      <c r="AEP63" s="40"/>
      <c r="AEQ63" s="40"/>
      <c r="AER63" s="40"/>
      <c r="AES63" s="40"/>
      <c r="AET63" s="40"/>
      <c r="AEU63" s="40"/>
      <c r="AEV63" s="40"/>
      <c r="AEW63" s="40"/>
      <c r="AEX63" s="40"/>
      <c r="AEY63" s="40"/>
      <c r="AEZ63" s="40"/>
      <c r="AFA63" s="40"/>
      <c r="AFB63" s="40"/>
      <c r="AFC63" s="40"/>
      <c r="AFD63" s="40"/>
      <c r="AFE63" s="40"/>
      <c r="AFF63" s="40"/>
      <c r="AFG63" s="40"/>
      <c r="AFH63" s="40"/>
      <c r="AFI63" s="40"/>
      <c r="AFJ63" s="40"/>
      <c r="AFK63" s="40"/>
      <c r="AFL63" s="40"/>
      <c r="AFM63" s="40"/>
      <c r="AFN63" s="40"/>
      <c r="AFO63" s="40"/>
      <c r="AFP63" s="40"/>
      <c r="AFQ63" s="40"/>
      <c r="AFR63" s="40"/>
      <c r="AFS63" s="40"/>
      <c r="AFT63" s="40"/>
      <c r="AFU63" s="40"/>
      <c r="AFV63" s="40"/>
      <c r="AFW63" s="40"/>
      <c r="AFX63" s="40"/>
      <c r="AFY63" s="40"/>
      <c r="AFZ63" s="40"/>
      <c r="AGA63" s="40"/>
      <c r="AGB63" s="40"/>
      <c r="AGC63" s="40"/>
      <c r="AGD63" s="40"/>
      <c r="AGE63" s="40"/>
      <c r="AGF63" s="40"/>
      <c r="AGG63" s="40"/>
      <c r="AGH63" s="40"/>
      <c r="AGI63" s="40"/>
      <c r="AGJ63" s="40"/>
      <c r="AGK63" s="40"/>
      <c r="AGL63" s="40"/>
      <c r="AGM63" s="40"/>
      <c r="AGN63" s="40"/>
      <c r="AGO63" s="40"/>
      <c r="AGP63" s="40"/>
      <c r="AGQ63" s="40"/>
      <c r="AGR63" s="40"/>
      <c r="AGS63" s="40"/>
      <c r="AGT63" s="40"/>
      <c r="AGU63" s="40"/>
      <c r="AGV63" s="40"/>
      <c r="AGW63" s="40"/>
      <c r="AGX63" s="40"/>
      <c r="AGY63" s="40"/>
      <c r="AGZ63" s="40"/>
      <c r="AHA63" s="40"/>
      <c r="AHB63" s="40"/>
      <c r="AHC63" s="40"/>
      <c r="AHD63" s="40"/>
      <c r="AHE63" s="40"/>
      <c r="AHF63" s="40"/>
      <c r="AHG63" s="40"/>
      <c r="AHH63" s="40"/>
      <c r="AHI63" s="40"/>
      <c r="AHJ63" s="40"/>
      <c r="AHK63" s="40"/>
      <c r="AHL63" s="40"/>
      <c r="AHM63" s="40"/>
      <c r="AHN63" s="40"/>
      <c r="AHO63" s="40"/>
      <c r="AHP63" s="40"/>
      <c r="AHQ63" s="40"/>
      <c r="AHR63" s="40"/>
      <c r="AHS63" s="40"/>
      <c r="AHT63" s="40"/>
      <c r="AHU63" s="40"/>
      <c r="AHV63" s="40"/>
      <c r="AHW63" s="40"/>
      <c r="AHX63" s="40"/>
      <c r="AHY63" s="40"/>
      <c r="AHZ63" s="40"/>
      <c r="AIA63" s="40"/>
      <c r="AIB63" s="40"/>
      <c r="AIC63" s="40"/>
      <c r="AID63" s="40"/>
      <c r="AIE63" s="40"/>
      <c r="AIF63" s="40"/>
      <c r="AIG63" s="40"/>
      <c r="AIH63" s="40"/>
      <c r="AII63" s="40"/>
      <c r="AIJ63" s="40"/>
      <c r="AIK63" s="40"/>
      <c r="AIL63" s="40"/>
      <c r="AIM63" s="40"/>
      <c r="AIN63" s="40"/>
      <c r="AIO63" s="40"/>
      <c r="AIP63" s="40"/>
      <c r="AIQ63" s="40"/>
      <c r="AIR63" s="40"/>
      <c r="AIS63" s="40"/>
      <c r="AIT63" s="40"/>
      <c r="AIU63" s="40"/>
      <c r="AIV63" s="40"/>
      <c r="AIW63" s="40"/>
      <c r="AIX63" s="40"/>
      <c r="AIY63" s="40"/>
      <c r="AIZ63" s="40"/>
      <c r="AJA63" s="40"/>
      <c r="AJB63" s="40"/>
      <c r="AJC63" s="40"/>
      <c r="AJD63" s="40"/>
      <c r="AJE63" s="40"/>
      <c r="AJF63" s="40"/>
      <c r="AJG63" s="40"/>
      <c r="AJH63" s="40"/>
      <c r="AJI63" s="40"/>
      <c r="AJJ63" s="40"/>
      <c r="AJK63" s="40"/>
      <c r="AJL63" s="40"/>
      <c r="AJM63" s="40"/>
      <c r="AJN63" s="40"/>
      <c r="AJO63" s="40"/>
      <c r="AJP63" s="40"/>
      <c r="AJQ63" s="40"/>
      <c r="AJR63" s="40"/>
      <c r="AJS63" s="40"/>
      <c r="AJT63" s="40"/>
      <c r="AJU63" s="40"/>
      <c r="AJV63" s="40"/>
      <c r="AJW63" s="40"/>
      <c r="AJX63" s="40"/>
      <c r="AJY63" s="40"/>
      <c r="AJZ63" s="40"/>
      <c r="AKA63" s="40"/>
      <c r="AKB63" s="40"/>
      <c r="AKC63" s="40"/>
      <c r="AKD63" s="40"/>
      <c r="AKE63" s="40"/>
      <c r="AKF63" s="40"/>
      <c r="AKG63" s="40"/>
      <c r="AKH63" s="40"/>
      <c r="AKI63" s="40"/>
      <c r="AKJ63" s="40"/>
      <c r="AKK63" s="40"/>
      <c r="AKL63" s="40"/>
      <c r="AKM63" s="40"/>
      <c r="AKN63" s="40"/>
      <c r="AKO63" s="40"/>
      <c r="AKP63" s="40"/>
      <c r="AKQ63" s="40"/>
      <c r="AKR63" s="40"/>
      <c r="AKS63" s="40"/>
      <c r="AKT63" s="40"/>
      <c r="AKU63" s="40"/>
      <c r="AKV63" s="40"/>
      <c r="AKW63" s="40"/>
      <c r="AKX63" s="40"/>
      <c r="AKY63" s="40"/>
      <c r="AKZ63" s="40"/>
      <c r="ALA63" s="40"/>
      <c r="ALB63" s="40"/>
      <c r="ALC63" s="40"/>
      <c r="ALD63" s="40"/>
      <c r="ALE63" s="40"/>
      <c r="ALF63" s="40"/>
      <c r="ALG63" s="40"/>
      <c r="ALH63" s="40"/>
      <c r="ALI63" s="40"/>
      <c r="ALJ63" s="40"/>
      <c r="ALK63" s="40"/>
      <c r="ALL63" s="40"/>
      <c r="ALM63" s="40"/>
      <c r="ALN63" s="40"/>
      <c r="ALO63" s="40"/>
      <c r="ALP63" s="40"/>
      <c r="ALQ63" s="40"/>
      <c r="ALR63" s="40"/>
      <c r="ALS63" s="40"/>
      <c r="ALT63" s="40"/>
      <c r="ALU63" s="40"/>
      <c r="ALV63" s="40"/>
      <c r="ALW63" s="40"/>
      <c r="ALX63" s="40"/>
      <c r="ALY63" s="40"/>
      <c r="ALZ63" s="40"/>
      <c r="AMA63" s="40"/>
      <c r="AMB63" s="40"/>
      <c r="AMC63" s="40"/>
      <c r="AMD63" s="40"/>
      <c r="AME63" s="40"/>
      <c r="AMF63" s="40"/>
      <c r="AMG63" s="40"/>
      <c r="AMH63" s="40"/>
      <c r="AMI63" s="40"/>
      <c r="AMJ63" s="40"/>
      <c r="AMK63" s="40"/>
      <c r="AML63" s="40"/>
    </row>
    <row r="64" spans="1:1026" s="13" customFormat="1" ht="8.25" customHeight="1">
      <c r="A64" s="10"/>
      <c r="B64" s="57"/>
      <c r="C64" s="31"/>
      <c r="D64" s="32"/>
      <c r="E64" s="32"/>
      <c r="F64" s="33"/>
      <c r="G64" s="33"/>
      <c r="H64" s="58"/>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10"/>
      <c r="KR64" s="10"/>
      <c r="KS64" s="10"/>
      <c r="KT64" s="10"/>
      <c r="KU64" s="10"/>
      <c r="KV64" s="10"/>
      <c r="KW64" s="10"/>
      <c r="KX64" s="10"/>
      <c r="KY64" s="10"/>
      <c r="KZ64" s="10"/>
      <c r="LA64" s="10"/>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10"/>
      <c r="MU64" s="10"/>
      <c r="MV64" s="10"/>
      <c r="MW64" s="10"/>
      <c r="MX64" s="10"/>
      <c r="MY64" s="10"/>
      <c r="MZ64" s="10"/>
      <c r="NA64" s="10"/>
      <c r="NB64" s="10"/>
      <c r="NC64" s="10"/>
      <c r="ND64" s="10"/>
      <c r="NE64" s="10"/>
      <c r="NF64" s="10"/>
      <c r="NG64" s="10"/>
      <c r="NH64" s="10"/>
      <c r="NI64" s="10"/>
      <c r="NJ64" s="10"/>
      <c r="NK64" s="10"/>
      <c r="NL64" s="10"/>
      <c r="NM64" s="10"/>
      <c r="NN64" s="10"/>
      <c r="NO64" s="10"/>
      <c r="NP64" s="10"/>
      <c r="NQ64" s="10"/>
      <c r="NR64" s="10"/>
      <c r="NS64" s="10"/>
      <c r="NT64" s="10"/>
      <c r="NU64" s="10"/>
      <c r="NV64" s="10"/>
      <c r="NW64" s="10"/>
      <c r="NX64" s="10"/>
      <c r="NY64" s="10"/>
      <c r="NZ64" s="10"/>
      <c r="OA64" s="10"/>
      <c r="OB64" s="10"/>
      <c r="OC64" s="10"/>
      <c r="OD64" s="10"/>
      <c r="OE64" s="10"/>
      <c r="OF64" s="10"/>
      <c r="OG64" s="10"/>
      <c r="OH64" s="10"/>
      <c r="OI64" s="10"/>
      <c r="OJ64" s="10"/>
      <c r="OK64" s="10"/>
      <c r="OL64" s="10"/>
      <c r="OM64" s="10"/>
      <c r="ON64" s="10"/>
      <c r="OO64" s="10"/>
      <c r="OP64" s="10"/>
      <c r="OQ64" s="10"/>
      <c r="OR64" s="10"/>
      <c r="OS64" s="10"/>
      <c r="OT64" s="10"/>
      <c r="OU64" s="10"/>
      <c r="OV64" s="10"/>
      <c r="OW64" s="10"/>
      <c r="OX64" s="10"/>
      <c r="OY64" s="10"/>
      <c r="OZ64" s="10"/>
      <c r="PA64" s="10"/>
      <c r="PB64" s="10"/>
      <c r="PC64" s="10"/>
      <c r="PD64" s="10"/>
      <c r="PE64" s="10"/>
      <c r="PF64" s="10"/>
      <c r="PG64" s="10"/>
      <c r="PH64" s="10"/>
      <c r="PI64" s="10"/>
      <c r="PJ64" s="10"/>
      <c r="PK64" s="10"/>
      <c r="PL64" s="10"/>
      <c r="PM64" s="10"/>
      <c r="PN64" s="10"/>
      <c r="PO64" s="10"/>
      <c r="PP64" s="10"/>
      <c r="PQ64" s="10"/>
      <c r="PR64" s="10"/>
      <c r="PS64" s="10"/>
      <c r="PT64" s="10"/>
      <c r="PU64" s="10"/>
      <c r="PV64" s="10"/>
      <c r="PW64" s="10"/>
      <c r="PX64" s="10"/>
      <c r="PY64" s="10"/>
      <c r="PZ64" s="10"/>
      <c r="QA64" s="10"/>
      <c r="QB64" s="10"/>
      <c r="QC64" s="10"/>
      <c r="QD64" s="10"/>
      <c r="QE64" s="10"/>
      <c r="QF64" s="10"/>
      <c r="QG64" s="10"/>
      <c r="QH64" s="10"/>
      <c r="QI64" s="10"/>
      <c r="QJ64" s="10"/>
      <c r="QK64" s="10"/>
      <c r="QL64" s="10"/>
      <c r="QM64" s="10"/>
      <c r="QN64" s="10"/>
      <c r="QO64" s="10"/>
      <c r="QP64" s="10"/>
      <c r="QQ64" s="10"/>
      <c r="QR64" s="10"/>
      <c r="QS64" s="10"/>
      <c r="QT64" s="10"/>
      <c r="QU64" s="10"/>
      <c r="QV64" s="10"/>
      <c r="QW64" s="10"/>
      <c r="QX64" s="10"/>
      <c r="QY64" s="10"/>
      <c r="QZ64" s="10"/>
      <c r="RA64" s="10"/>
      <c r="RB64" s="10"/>
      <c r="RC64" s="10"/>
      <c r="RD64" s="10"/>
      <c r="RE64" s="10"/>
      <c r="RF64" s="10"/>
      <c r="RG64" s="10"/>
      <c r="RH64" s="10"/>
      <c r="RI64" s="10"/>
      <c r="RJ64" s="10"/>
      <c r="RK64" s="10"/>
      <c r="RL64" s="10"/>
      <c r="RM64" s="10"/>
      <c r="RN64" s="10"/>
      <c r="RO64" s="10"/>
      <c r="RP64" s="10"/>
      <c r="RQ64" s="10"/>
      <c r="RR64" s="10"/>
      <c r="RS64" s="10"/>
      <c r="RT64" s="10"/>
      <c r="RU64" s="10"/>
      <c r="RV64" s="10"/>
      <c r="RW64" s="10"/>
      <c r="RX64" s="10"/>
      <c r="RY64" s="10"/>
      <c r="RZ64" s="10"/>
      <c r="SA64" s="10"/>
      <c r="SB64" s="10"/>
      <c r="SC64" s="10"/>
      <c r="SD64" s="10"/>
      <c r="SE64" s="10"/>
      <c r="SF64" s="10"/>
      <c r="SG64" s="10"/>
      <c r="SH64" s="10"/>
      <c r="SI64" s="10"/>
      <c r="SJ64" s="10"/>
      <c r="SK64" s="10"/>
      <c r="SL64" s="10"/>
      <c r="SM64" s="10"/>
      <c r="SN64" s="10"/>
      <c r="SO64" s="10"/>
      <c r="SP64" s="10"/>
      <c r="SQ64" s="10"/>
      <c r="SR64" s="10"/>
      <c r="SS64" s="10"/>
      <c r="ST64" s="10"/>
      <c r="SU64" s="10"/>
      <c r="SV64" s="10"/>
      <c r="SW64" s="10"/>
      <c r="SX64" s="10"/>
      <c r="SY64" s="10"/>
      <c r="SZ64" s="10"/>
      <c r="TA64" s="10"/>
      <c r="TB64" s="10"/>
      <c r="TC64" s="10"/>
      <c r="TD64" s="10"/>
      <c r="TE64" s="10"/>
      <c r="TF64" s="10"/>
      <c r="TG64" s="10"/>
      <c r="TH64" s="10"/>
      <c r="TI64" s="10"/>
      <c r="TJ64" s="10"/>
      <c r="TK64" s="10"/>
      <c r="TL64" s="10"/>
      <c r="TM64" s="10"/>
      <c r="TN64" s="10"/>
      <c r="TO64" s="10"/>
      <c r="TP64" s="10"/>
      <c r="TQ64" s="10"/>
      <c r="TR64" s="10"/>
      <c r="TS64" s="10"/>
      <c r="TT64" s="10"/>
      <c r="TU64" s="10"/>
      <c r="TV64" s="10"/>
      <c r="TW64" s="10"/>
      <c r="TX64" s="10"/>
      <c r="TY64" s="10"/>
      <c r="TZ64" s="10"/>
      <c r="UA64" s="10"/>
      <c r="UB64" s="10"/>
      <c r="UC64" s="10"/>
      <c r="UD64" s="10"/>
      <c r="UE64" s="10"/>
      <c r="UF64" s="10"/>
      <c r="UG64" s="10"/>
      <c r="UH64" s="10"/>
      <c r="UI64" s="10"/>
      <c r="UJ64" s="10"/>
      <c r="UK64" s="10"/>
      <c r="UL64" s="10"/>
      <c r="UM64" s="10"/>
      <c r="UN64" s="10"/>
      <c r="UO64" s="10"/>
      <c r="UP64" s="10"/>
      <c r="UQ64" s="10"/>
      <c r="UR64" s="10"/>
      <c r="US64" s="10"/>
      <c r="UT64" s="10"/>
      <c r="UU64" s="10"/>
      <c r="UV64" s="10"/>
      <c r="UW64" s="10"/>
      <c r="UX64" s="10"/>
      <c r="UY64" s="10"/>
      <c r="UZ64" s="10"/>
      <c r="VA64" s="10"/>
      <c r="VB64" s="10"/>
      <c r="VC64" s="10"/>
      <c r="VD64" s="10"/>
      <c r="VE64" s="10"/>
      <c r="VF64" s="10"/>
      <c r="VG64" s="10"/>
      <c r="VH64" s="10"/>
      <c r="VI64" s="10"/>
      <c r="VJ64" s="10"/>
      <c r="VK64" s="10"/>
      <c r="VL64" s="10"/>
      <c r="VM64" s="10"/>
      <c r="VN64" s="10"/>
      <c r="VO64" s="10"/>
      <c r="VP64" s="10"/>
      <c r="VQ64" s="10"/>
      <c r="VR64" s="10"/>
      <c r="VS64" s="10"/>
      <c r="VT64" s="10"/>
      <c r="VU64" s="10"/>
      <c r="VV64" s="10"/>
      <c r="VW64" s="10"/>
      <c r="VX64" s="10"/>
      <c r="VY64" s="10"/>
      <c r="VZ64" s="10"/>
      <c r="WA64" s="10"/>
      <c r="WB64" s="10"/>
      <c r="WC64" s="10"/>
      <c r="WD64" s="10"/>
      <c r="WE64" s="10"/>
      <c r="WF64" s="10"/>
      <c r="WG64" s="10"/>
      <c r="WH64" s="10"/>
      <c r="WI64" s="10"/>
      <c r="WJ64" s="10"/>
      <c r="WK64" s="10"/>
      <c r="WL64" s="10"/>
      <c r="WM64" s="10"/>
      <c r="WN64" s="10"/>
      <c r="WO64" s="10"/>
      <c r="WP64" s="10"/>
      <c r="WQ64" s="10"/>
      <c r="WR64" s="10"/>
      <c r="WS64" s="10"/>
      <c r="WT64" s="10"/>
      <c r="WU64" s="10"/>
      <c r="WV64" s="10"/>
      <c r="WW64" s="10"/>
      <c r="WX64" s="10"/>
      <c r="WY64" s="10"/>
      <c r="WZ64" s="10"/>
      <c r="XA64" s="10"/>
      <c r="XB64" s="10"/>
      <c r="XC64" s="10"/>
      <c r="XD64" s="10"/>
      <c r="XE64" s="10"/>
      <c r="XF64" s="10"/>
      <c r="XG64" s="10"/>
      <c r="XH64" s="10"/>
      <c r="XI64" s="10"/>
      <c r="XJ64" s="10"/>
      <c r="XK64" s="10"/>
      <c r="XL64" s="10"/>
      <c r="XM64" s="10"/>
      <c r="XN64" s="10"/>
      <c r="XO64" s="10"/>
      <c r="XP64" s="10"/>
      <c r="XQ64" s="10"/>
      <c r="XR64" s="10"/>
      <c r="XS64" s="10"/>
      <c r="XT64" s="10"/>
      <c r="XU64" s="10"/>
      <c r="XV64" s="10"/>
      <c r="XW64" s="10"/>
      <c r="XX64" s="10"/>
      <c r="XY64" s="10"/>
      <c r="XZ64" s="10"/>
      <c r="YA64" s="10"/>
      <c r="YB64" s="10"/>
      <c r="YC64" s="10"/>
      <c r="YD64" s="10"/>
      <c r="YE64" s="10"/>
      <c r="YF64" s="10"/>
      <c r="YG64" s="10"/>
      <c r="YH64" s="10"/>
      <c r="YI64" s="10"/>
      <c r="YJ64" s="10"/>
      <c r="YK64" s="10"/>
      <c r="YL64" s="10"/>
      <c r="YM64" s="10"/>
      <c r="YN64" s="10"/>
      <c r="YO64" s="10"/>
      <c r="YP64" s="10"/>
      <c r="YQ64" s="10"/>
      <c r="YR64" s="10"/>
      <c r="YS64" s="10"/>
      <c r="YT64" s="10"/>
      <c r="YU64" s="10"/>
      <c r="YV64" s="10"/>
      <c r="YW64" s="10"/>
      <c r="YX64" s="10"/>
      <c r="YY64" s="10"/>
      <c r="YZ64" s="10"/>
      <c r="ZA64" s="10"/>
      <c r="ZB64" s="10"/>
      <c r="ZC64" s="10"/>
      <c r="ZD64" s="10"/>
      <c r="ZE64" s="10"/>
      <c r="ZF64" s="10"/>
      <c r="ZG64" s="10"/>
      <c r="ZH64" s="10"/>
      <c r="ZI64" s="10"/>
      <c r="ZJ64" s="10"/>
      <c r="ZK64" s="10"/>
      <c r="ZL64" s="10"/>
      <c r="ZM64" s="10"/>
      <c r="ZN64" s="10"/>
      <c r="ZO64" s="10"/>
      <c r="ZP64" s="10"/>
      <c r="ZQ64" s="10"/>
      <c r="ZR64" s="10"/>
      <c r="ZS64" s="10"/>
      <c r="ZT64" s="10"/>
      <c r="ZU64" s="10"/>
      <c r="ZV64" s="10"/>
      <c r="ZW64" s="10"/>
      <c r="ZX64" s="10"/>
      <c r="ZY64" s="10"/>
      <c r="ZZ64" s="10"/>
      <c r="AAA64" s="10"/>
      <c r="AAB64" s="10"/>
      <c r="AAC64" s="10"/>
      <c r="AAD64" s="10"/>
      <c r="AAE64" s="10"/>
      <c r="AAF64" s="10"/>
      <c r="AAG64" s="10"/>
      <c r="AAH64" s="10"/>
      <c r="AAI64" s="10"/>
      <c r="AAJ64" s="10"/>
      <c r="AAK64" s="10"/>
      <c r="AAL64" s="10"/>
      <c r="AAM64" s="10"/>
      <c r="AAN64" s="10"/>
      <c r="AAO64" s="10"/>
      <c r="AAP64" s="10"/>
      <c r="AAQ64" s="10"/>
      <c r="AAR64" s="10"/>
      <c r="AAS64" s="10"/>
      <c r="AAT64" s="10"/>
      <c r="AAU64" s="10"/>
      <c r="AAV64" s="10"/>
      <c r="AAW64" s="10"/>
      <c r="AAX64" s="10"/>
      <c r="AAY64" s="10"/>
      <c r="AAZ64" s="10"/>
      <c r="ABA64" s="10"/>
      <c r="ABB64" s="10"/>
      <c r="ABC64" s="10"/>
      <c r="ABD64" s="10"/>
      <c r="ABE64" s="10"/>
      <c r="ABF64" s="10"/>
      <c r="ABG64" s="10"/>
      <c r="ABH64" s="10"/>
      <c r="ABI64" s="10"/>
      <c r="ABJ64" s="10"/>
      <c r="ABK64" s="10"/>
      <c r="ABL64" s="10"/>
      <c r="ABM64" s="10"/>
      <c r="ABN64" s="10"/>
      <c r="ABO64" s="10"/>
      <c r="ABP64" s="10"/>
      <c r="ABQ64" s="10"/>
      <c r="ABR64" s="10"/>
      <c r="ABS64" s="10"/>
      <c r="ABT64" s="10"/>
      <c r="ABU64" s="10"/>
      <c r="ABV64" s="10"/>
      <c r="ABW64" s="10"/>
      <c r="ABX64" s="10"/>
      <c r="ABY64" s="10"/>
      <c r="ABZ64" s="10"/>
      <c r="ACA64" s="10"/>
      <c r="ACB64" s="10"/>
      <c r="ACC64" s="10"/>
      <c r="ACD64" s="10"/>
      <c r="ACE64" s="10"/>
      <c r="ACF64" s="10"/>
      <c r="ACG64" s="10"/>
      <c r="ACH64" s="10"/>
      <c r="ACI64" s="10"/>
      <c r="ACJ64" s="10"/>
      <c r="ACK64" s="10"/>
      <c r="ACL64" s="10"/>
      <c r="ACM64" s="10"/>
      <c r="ACN64" s="10"/>
      <c r="ACO64" s="10"/>
      <c r="ACP64" s="10"/>
      <c r="ACQ64" s="10"/>
      <c r="ACR64" s="10"/>
      <c r="ACS64" s="10"/>
      <c r="ACT64" s="10"/>
      <c r="ACU64" s="10"/>
      <c r="ACV64" s="10"/>
      <c r="ACW64" s="10"/>
      <c r="ACX64" s="10"/>
      <c r="ACY64" s="10"/>
      <c r="ACZ64" s="10"/>
      <c r="ADA64" s="10"/>
      <c r="ADB64" s="10"/>
      <c r="ADC64" s="10"/>
      <c r="ADD64" s="10"/>
      <c r="ADE64" s="10"/>
      <c r="ADF64" s="10"/>
      <c r="ADG64" s="10"/>
      <c r="ADH64" s="10"/>
      <c r="ADI64" s="10"/>
      <c r="ADJ64" s="10"/>
      <c r="ADK64" s="10"/>
      <c r="ADL64" s="10"/>
      <c r="ADM64" s="10"/>
      <c r="ADN64" s="10"/>
      <c r="ADO64" s="10"/>
      <c r="ADP64" s="10"/>
      <c r="ADQ64" s="10"/>
      <c r="ADR64" s="10"/>
      <c r="ADS64" s="10"/>
      <c r="ADT64" s="10"/>
      <c r="ADU64" s="10"/>
      <c r="ADV64" s="10"/>
      <c r="ADW64" s="10"/>
      <c r="ADX64" s="10"/>
      <c r="ADY64" s="10"/>
      <c r="ADZ64" s="10"/>
      <c r="AEA64" s="10"/>
      <c r="AEB64" s="10"/>
      <c r="AEC64" s="10"/>
      <c r="AED64" s="10"/>
      <c r="AEE64" s="10"/>
      <c r="AEF64" s="10"/>
      <c r="AEG64" s="10"/>
      <c r="AEH64" s="10"/>
      <c r="AEI64" s="10"/>
      <c r="AEJ64" s="10"/>
      <c r="AEK64" s="10"/>
      <c r="AEL64" s="10"/>
      <c r="AEM64" s="10"/>
      <c r="AEN64" s="10"/>
      <c r="AEO64" s="10"/>
      <c r="AEP64" s="10"/>
      <c r="AEQ64" s="10"/>
      <c r="AER64" s="10"/>
      <c r="AES64" s="10"/>
      <c r="AET64" s="10"/>
      <c r="AEU64" s="10"/>
      <c r="AEV64" s="10"/>
      <c r="AEW64" s="10"/>
      <c r="AEX64" s="10"/>
      <c r="AEY64" s="10"/>
      <c r="AEZ64" s="10"/>
      <c r="AFA64" s="10"/>
      <c r="AFB64" s="10"/>
      <c r="AFC64" s="10"/>
      <c r="AFD64" s="10"/>
      <c r="AFE64" s="10"/>
      <c r="AFF64" s="10"/>
      <c r="AFG64" s="10"/>
      <c r="AFH64" s="10"/>
      <c r="AFI64" s="10"/>
      <c r="AFJ64" s="10"/>
      <c r="AFK64" s="10"/>
      <c r="AFL64" s="10"/>
      <c r="AFM64" s="10"/>
      <c r="AFN64" s="10"/>
      <c r="AFO64" s="10"/>
      <c r="AFP64" s="10"/>
      <c r="AFQ64" s="10"/>
      <c r="AFR64" s="10"/>
      <c r="AFS64" s="10"/>
      <c r="AFT64" s="10"/>
      <c r="AFU64" s="10"/>
      <c r="AFV64" s="10"/>
      <c r="AFW64" s="10"/>
      <c r="AFX64" s="10"/>
      <c r="AFY64" s="10"/>
      <c r="AFZ64" s="10"/>
      <c r="AGA64" s="10"/>
      <c r="AGB64" s="10"/>
      <c r="AGC64" s="10"/>
      <c r="AGD64" s="10"/>
      <c r="AGE64" s="10"/>
      <c r="AGF64" s="10"/>
      <c r="AGG64" s="10"/>
      <c r="AGH64" s="10"/>
      <c r="AGI64" s="10"/>
      <c r="AGJ64" s="10"/>
      <c r="AGK64" s="10"/>
      <c r="AGL64" s="10"/>
      <c r="AGM64" s="10"/>
      <c r="AGN64" s="10"/>
      <c r="AGO64" s="10"/>
      <c r="AGP64" s="10"/>
      <c r="AGQ64" s="10"/>
      <c r="AGR64" s="10"/>
      <c r="AGS64" s="10"/>
      <c r="AGT64" s="10"/>
      <c r="AGU64" s="10"/>
      <c r="AGV64" s="10"/>
      <c r="AGW64" s="10"/>
      <c r="AGX64" s="10"/>
      <c r="AGY64" s="10"/>
      <c r="AGZ64" s="10"/>
      <c r="AHA64" s="10"/>
      <c r="AHB64" s="10"/>
      <c r="AHC64" s="10"/>
      <c r="AHD64" s="10"/>
      <c r="AHE64" s="10"/>
      <c r="AHF64" s="10"/>
      <c r="AHG64" s="10"/>
      <c r="AHH64" s="10"/>
      <c r="AHI64" s="10"/>
      <c r="AHJ64" s="10"/>
      <c r="AHK64" s="10"/>
      <c r="AHL64" s="10"/>
      <c r="AHM64" s="10"/>
      <c r="AHN64" s="10"/>
      <c r="AHO64" s="10"/>
      <c r="AHP64" s="10"/>
      <c r="AHQ64" s="10"/>
      <c r="AHR64" s="10"/>
      <c r="AHS64" s="10"/>
      <c r="AHT64" s="10"/>
      <c r="AHU64" s="10"/>
      <c r="AHV64" s="10"/>
      <c r="AHW64" s="10"/>
      <c r="AHX64" s="10"/>
      <c r="AHY64" s="10"/>
      <c r="AHZ64" s="10"/>
      <c r="AIA64" s="10"/>
      <c r="AIB64" s="10"/>
      <c r="AIC64" s="10"/>
      <c r="AID64" s="10"/>
      <c r="AIE64" s="10"/>
      <c r="AIF64" s="10"/>
      <c r="AIG64" s="10"/>
      <c r="AIH64" s="10"/>
      <c r="AII64" s="10"/>
      <c r="AIJ64" s="10"/>
      <c r="AIK64" s="10"/>
      <c r="AIL64" s="10"/>
      <c r="AIM64" s="10"/>
      <c r="AIN64" s="10"/>
      <c r="AIO64" s="10"/>
      <c r="AIP64" s="10"/>
      <c r="AIQ64" s="10"/>
      <c r="AIR64" s="10"/>
      <c r="AIS64" s="10"/>
      <c r="AIT64" s="10"/>
      <c r="AIU64" s="10"/>
      <c r="AIV64" s="10"/>
      <c r="AIW64" s="10"/>
      <c r="AIX64" s="10"/>
      <c r="AIY64" s="10"/>
      <c r="AIZ64" s="10"/>
      <c r="AJA64" s="10"/>
      <c r="AJB64" s="10"/>
      <c r="AJC64" s="10"/>
      <c r="AJD64" s="10"/>
      <c r="AJE64" s="10"/>
      <c r="AJF64" s="10"/>
      <c r="AJG64" s="10"/>
      <c r="AJH64" s="10"/>
      <c r="AJI64" s="10"/>
      <c r="AJJ64" s="10"/>
      <c r="AJK64" s="10"/>
      <c r="AJL64" s="10"/>
      <c r="AJM64" s="10"/>
      <c r="AJN64" s="10"/>
      <c r="AJO64" s="10"/>
      <c r="AJP64" s="10"/>
      <c r="AJQ64" s="10"/>
      <c r="AJR64" s="10"/>
      <c r="AJS64" s="10"/>
      <c r="AJT64" s="10"/>
      <c r="AJU64" s="10"/>
      <c r="AJV64" s="10"/>
      <c r="AJW64" s="10"/>
      <c r="AJX64" s="10"/>
      <c r="AJY64" s="10"/>
      <c r="AJZ64" s="10"/>
      <c r="AKA64" s="10"/>
      <c r="AKB64" s="10"/>
      <c r="AKC64" s="10"/>
      <c r="AKD64" s="10"/>
      <c r="AKE64" s="10"/>
      <c r="AKF64" s="10"/>
      <c r="AKG64" s="10"/>
      <c r="AKH64" s="10"/>
      <c r="AKI64" s="10"/>
      <c r="AKJ64" s="10"/>
      <c r="AKK64" s="10"/>
      <c r="AKL64" s="10"/>
      <c r="AKM64" s="10"/>
      <c r="AKN64" s="10"/>
      <c r="AKO64" s="10"/>
      <c r="AKP64" s="10"/>
      <c r="AKQ64" s="10"/>
      <c r="AKR64" s="10"/>
      <c r="AKS64" s="10"/>
      <c r="AKT64" s="10"/>
      <c r="AKU64" s="10"/>
      <c r="AKV64" s="10"/>
      <c r="AKW64" s="10"/>
      <c r="AKX64" s="10"/>
      <c r="AKY64" s="10"/>
      <c r="AKZ64" s="10"/>
      <c r="ALA64" s="10"/>
      <c r="ALB64" s="10"/>
      <c r="ALC64" s="10"/>
      <c r="ALD64" s="10"/>
      <c r="ALE64" s="10"/>
      <c r="ALF64" s="10"/>
      <c r="ALG64" s="10"/>
      <c r="ALH64" s="10"/>
      <c r="ALI64" s="10"/>
      <c r="ALJ64" s="10"/>
      <c r="ALK64" s="10"/>
      <c r="ALL64" s="10"/>
      <c r="ALM64" s="10"/>
      <c r="ALN64" s="10"/>
      <c r="ALO64" s="10"/>
      <c r="ALP64" s="10"/>
      <c r="ALQ64" s="10"/>
      <c r="ALR64" s="10"/>
      <c r="ALS64" s="10"/>
      <c r="ALT64" s="10"/>
      <c r="ALU64" s="10"/>
      <c r="ALV64" s="10"/>
      <c r="ALW64" s="10"/>
      <c r="ALX64" s="10"/>
      <c r="ALY64" s="10"/>
      <c r="ALZ64" s="10"/>
      <c r="AMA64" s="10"/>
      <c r="AMB64" s="10"/>
      <c r="AMC64" s="10"/>
      <c r="AMD64" s="10"/>
      <c r="AME64" s="10"/>
      <c r="AMF64" s="10"/>
      <c r="AMG64" s="10"/>
      <c r="AMH64" s="10"/>
      <c r="AMI64" s="10"/>
      <c r="AMJ64" s="10"/>
      <c r="AMK64" s="10"/>
      <c r="AML64" s="10"/>
    </row>
    <row r="65" spans="1:1026" ht="21.75" customHeight="1">
      <c r="B65" s="346" t="s">
        <v>89</v>
      </c>
      <c r="C65" s="347"/>
      <c r="D65" s="348" t="s">
        <v>90</v>
      </c>
      <c r="E65" s="348"/>
      <c r="F65" s="347"/>
      <c r="G65" s="347"/>
      <c r="H65" s="349"/>
      <c r="I65"/>
    </row>
    <row r="66" spans="1:1026" ht="15.75">
      <c r="B66" s="88"/>
      <c r="C66" s="350" t="s">
        <v>77</v>
      </c>
      <c r="D66" s="326"/>
      <c r="E66" s="326"/>
      <c r="F66" s="326"/>
      <c r="G66" s="311"/>
      <c r="H66" s="89" t="s">
        <v>79</v>
      </c>
      <c r="I66"/>
    </row>
    <row r="67" spans="1:1026" s="145" customFormat="1" ht="14.25" customHeight="1">
      <c r="A67" s="144"/>
      <c r="B67" s="357" t="s">
        <v>9</v>
      </c>
      <c r="C67" s="358" t="s">
        <v>49</v>
      </c>
      <c r="D67" s="359" t="s">
        <v>176</v>
      </c>
      <c r="E67" s="329"/>
      <c r="F67" s="360">
        <f>H25</f>
        <v>1287.8499999999999</v>
      </c>
      <c r="G67" s="338"/>
      <c r="H67" s="361">
        <f>IF(F68&lt;&gt;0,ROUND((F68*F69*F71)-(F67*0.06),2),0)</f>
        <v>94.33</v>
      </c>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c r="BI67" s="14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c r="DF67" s="144"/>
      <c r="DG67" s="144"/>
      <c r="DH67" s="144"/>
      <c r="DI67" s="144"/>
      <c r="DJ67" s="144"/>
      <c r="DK67" s="144"/>
      <c r="DL67" s="144"/>
      <c r="DM67" s="144"/>
      <c r="DN67" s="144"/>
      <c r="DO67" s="144"/>
      <c r="DP67" s="144"/>
      <c r="DQ67" s="144"/>
      <c r="DR67" s="144"/>
      <c r="DS67" s="144"/>
      <c r="DT67" s="144"/>
      <c r="DU67" s="144"/>
      <c r="DV67" s="144"/>
      <c r="DW67" s="144"/>
      <c r="DX67" s="144"/>
      <c r="DY67" s="144"/>
      <c r="DZ67" s="144"/>
      <c r="EA67" s="144"/>
      <c r="EB67" s="144"/>
      <c r="EC67" s="144"/>
      <c r="ED67" s="144"/>
      <c r="EE67" s="144"/>
      <c r="EF67" s="144"/>
      <c r="EG67" s="144"/>
      <c r="EH67" s="144"/>
      <c r="EI67" s="144"/>
      <c r="EJ67" s="144"/>
      <c r="EK67" s="144"/>
      <c r="EL67" s="144"/>
      <c r="EM67" s="144"/>
      <c r="EN67" s="144"/>
      <c r="EO67" s="144"/>
      <c r="EP67" s="144"/>
      <c r="EQ67" s="144"/>
      <c r="ER67" s="144"/>
      <c r="ES67" s="144"/>
      <c r="ET67" s="144"/>
      <c r="EU67" s="144"/>
      <c r="EV67" s="144"/>
      <c r="EW67" s="144"/>
      <c r="EX67" s="144"/>
      <c r="EY67" s="144"/>
      <c r="EZ67" s="144"/>
      <c r="FA67" s="144"/>
      <c r="FB67" s="144"/>
      <c r="FC67" s="144"/>
      <c r="FD67" s="144"/>
      <c r="FE67" s="144"/>
      <c r="FF67" s="144"/>
      <c r="FG67" s="144"/>
      <c r="FH67" s="144"/>
      <c r="FI67" s="144"/>
      <c r="FJ67" s="144"/>
      <c r="FK67" s="144"/>
      <c r="FL67" s="144"/>
      <c r="FM67" s="144"/>
      <c r="FN67" s="144"/>
      <c r="FO67" s="144"/>
      <c r="FP67" s="144"/>
      <c r="FQ67" s="144"/>
      <c r="FR67" s="144"/>
      <c r="FS67" s="144"/>
      <c r="FT67" s="144"/>
      <c r="FU67" s="144"/>
      <c r="FV67" s="144"/>
      <c r="FW67" s="144"/>
      <c r="FX67" s="144"/>
      <c r="FY67" s="144"/>
      <c r="FZ67" s="144"/>
      <c r="GA67" s="144"/>
      <c r="GB67" s="144"/>
      <c r="GC67" s="144"/>
      <c r="GD67" s="144"/>
      <c r="GE67" s="144"/>
      <c r="GF67" s="144"/>
      <c r="GG67" s="144"/>
      <c r="GH67" s="144"/>
      <c r="GI67" s="144"/>
      <c r="GJ67" s="144"/>
      <c r="GK67" s="144"/>
      <c r="GL67" s="144"/>
      <c r="GM67" s="144"/>
      <c r="GN67" s="144"/>
      <c r="GO67" s="144"/>
      <c r="GP67" s="144"/>
      <c r="GQ67" s="144"/>
      <c r="GR67" s="144"/>
      <c r="GS67" s="144"/>
      <c r="GT67" s="144"/>
      <c r="GU67" s="144"/>
      <c r="GV67" s="144"/>
      <c r="GW67" s="144"/>
      <c r="GX67" s="144"/>
      <c r="GY67" s="144"/>
      <c r="GZ67" s="144"/>
      <c r="HA67" s="144"/>
      <c r="HB67" s="144"/>
      <c r="HC67" s="144"/>
      <c r="HD67" s="144"/>
      <c r="HE67" s="144"/>
      <c r="HF67" s="144"/>
      <c r="HG67" s="144"/>
      <c r="HH67" s="144"/>
      <c r="HI67" s="144"/>
      <c r="HJ67" s="144"/>
      <c r="HK67" s="144"/>
      <c r="HL67" s="144"/>
      <c r="HM67" s="144"/>
      <c r="HN67" s="144"/>
      <c r="HO67" s="144"/>
      <c r="HP67" s="144"/>
      <c r="HQ67" s="144"/>
      <c r="HR67" s="144"/>
      <c r="HS67" s="144"/>
      <c r="HT67" s="144"/>
      <c r="HU67" s="144"/>
      <c r="HV67" s="144"/>
      <c r="HW67" s="144"/>
      <c r="HX67" s="144"/>
      <c r="HY67" s="144"/>
      <c r="HZ67" s="144"/>
      <c r="IA67" s="144"/>
      <c r="IB67" s="144"/>
      <c r="IC67" s="144"/>
      <c r="ID67" s="144"/>
      <c r="IE67" s="144"/>
      <c r="IF67" s="144"/>
      <c r="IG67" s="144"/>
      <c r="IH67" s="144"/>
      <c r="II67" s="144"/>
      <c r="IJ67" s="144"/>
      <c r="IK67" s="144"/>
      <c r="IL67" s="144"/>
      <c r="IM67" s="144"/>
      <c r="IN67" s="144"/>
      <c r="IO67" s="144"/>
      <c r="IP67" s="144"/>
      <c r="IQ67" s="144"/>
      <c r="IR67" s="144"/>
      <c r="IS67" s="144"/>
      <c r="IT67" s="144"/>
      <c r="IU67" s="144"/>
      <c r="IV67" s="144"/>
      <c r="IW67" s="144"/>
      <c r="IX67" s="144"/>
      <c r="IY67" s="144"/>
      <c r="IZ67" s="144"/>
      <c r="JA67" s="144"/>
      <c r="JB67" s="144"/>
      <c r="JC67" s="144"/>
      <c r="JD67" s="144"/>
      <c r="JE67" s="144"/>
      <c r="JF67" s="144"/>
      <c r="JG67" s="144"/>
      <c r="JH67" s="144"/>
      <c r="JI67" s="144"/>
      <c r="JJ67" s="144"/>
      <c r="JK67" s="144"/>
      <c r="JL67" s="144"/>
      <c r="JM67" s="144"/>
      <c r="JN67" s="144"/>
      <c r="JO67" s="144"/>
      <c r="JP67" s="144"/>
      <c r="JQ67" s="144"/>
      <c r="JR67" s="144"/>
      <c r="JS67" s="144"/>
      <c r="JT67" s="144"/>
      <c r="JU67" s="144"/>
      <c r="JV67" s="144"/>
      <c r="JW67" s="144"/>
      <c r="JX67" s="144"/>
      <c r="JY67" s="144"/>
      <c r="JZ67" s="144"/>
      <c r="KA67" s="144"/>
      <c r="KB67" s="144"/>
      <c r="KC67" s="144"/>
      <c r="KD67" s="144"/>
      <c r="KE67" s="144"/>
      <c r="KF67" s="144"/>
      <c r="KG67" s="144"/>
      <c r="KH67" s="144"/>
      <c r="KI67" s="144"/>
      <c r="KJ67" s="144"/>
      <c r="KK67" s="144"/>
      <c r="KL67" s="144"/>
      <c r="KM67" s="144"/>
      <c r="KN67" s="144"/>
      <c r="KO67" s="144"/>
      <c r="KP67" s="144"/>
      <c r="KQ67" s="144"/>
      <c r="KR67" s="144"/>
      <c r="KS67" s="144"/>
      <c r="KT67" s="144"/>
      <c r="KU67" s="144"/>
      <c r="KV67" s="144"/>
      <c r="KW67" s="144"/>
      <c r="KX67" s="144"/>
      <c r="KY67" s="144"/>
      <c r="KZ67" s="144"/>
      <c r="LA67" s="144"/>
      <c r="LB67" s="144"/>
      <c r="LC67" s="144"/>
      <c r="LD67" s="144"/>
      <c r="LE67" s="144"/>
      <c r="LF67" s="144"/>
      <c r="LG67" s="144"/>
      <c r="LH67" s="144"/>
      <c r="LI67" s="144"/>
      <c r="LJ67" s="144"/>
      <c r="LK67" s="144"/>
      <c r="LL67" s="144"/>
      <c r="LM67" s="144"/>
      <c r="LN67" s="144"/>
      <c r="LO67" s="144"/>
      <c r="LP67" s="144"/>
      <c r="LQ67" s="144"/>
      <c r="LR67" s="144"/>
      <c r="LS67" s="144"/>
      <c r="LT67" s="144"/>
      <c r="LU67" s="144"/>
      <c r="LV67" s="144"/>
      <c r="LW67" s="144"/>
      <c r="LX67" s="144"/>
      <c r="LY67" s="144"/>
      <c r="LZ67" s="144"/>
      <c r="MA67" s="144"/>
      <c r="MB67" s="144"/>
      <c r="MC67" s="144"/>
      <c r="MD67" s="144"/>
      <c r="ME67" s="144"/>
      <c r="MF67" s="144"/>
      <c r="MG67" s="144"/>
      <c r="MH67" s="144"/>
      <c r="MI67" s="144"/>
      <c r="MJ67" s="144"/>
      <c r="MK67" s="144"/>
      <c r="ML67" s="144"/>
      <c r="MM67" s="144"/>
      <c r="MN67" s="144"/>
      <c r="MO67" s="144"/>
      <c r="MP67" s="144"/>
      <c r="MQ67" s="144"/>
      <c r="MR67" s="144"/>
      <c r="MS67" s="144"/>
      <c r="MT67" s="144"/>
      <c r="MU67" s="144"/>
      <c r="MV67" s="144"/>
      <c r="MW67" s="144"/>
      <c r="MX67" s="144"/>
      <c r="MY67" s="144"/>
      <c r="MZ67" s="144"/>
      <c r="NA67" s="144"/>
      <c r="NB67" s="144"/>
      <c r="NC67" s="144"/>
      <c r="ND67" s="144"/>
      <c r="NE67" s="144"/>
      <c r="NF67" s="144"/>
      <c r="NG67" s="144"/>
      <c r="NH67" s="144"/>
      <c r="NI67" s="144"/>
      <c r="NJ67" s="144"/>
      <c r="NK67" s="144"/>
      <c r="NL67" s="144"/>
      <c r="NM67" s="144"/>
      <c r="NN67" s="144"/>
      <c r="NO67" s="144"/>
      <c r="NP67" s="144"/>
      <c r="NQ67" s="144"/>
      <c r="NR67" s="144"/>
      <c r="NS67" s="144"/>
      <c r="NT67" s="144"/>
      <c r="NU67" s="144"/>
      <c r="NV67" s="144"/>
      <c r="NW67" s="144"/>
      <c r="NX67" s="144"/>
      <c r="NY67" s="144"/>
      <c r="NZ67" s="144"/>
      <c r="OA67" s="144"/>
      <c r="OB67" s="144"/>
      <c r="OC67" s="144"/>
      <c r="OD67" s="144"/>
      <c r="OE67" s="144"/>
      <c r="OF67" s="144"/>
      <c r="OG67" s="144"/>
      <c r="OH67" s="144"/>
      <c r="OI67" s="144"/>
      <c r="OJ67" s="144"/>
      <c r="OK67" s="144"/>
      <c r="OL67" s="144"/>
      <c r="OM67" s="144"/>
      <c r="ON67" s="144"/>
      <c r="OO67" s="144"/>
      <c r="OP67" s="144"/>
      <c r="OQ67" s="144"/>
      <c r="OR67" s="144"/>
      <c r="OS67" s="144"/>
      <c r="OT67" s="144"/>
      <c r="OU67" s="144"/>
      <c r="OV67" s="144"/>
      <c r="OW67" s="144"/>
      <c r="OX67" s="144"/>
      <c r="OY67" s="144"/>
      <c r="OZ67" s="144"/>
      <c r="PA67" s="144"/>
      <c r="PB67" s="144"/>
      <c r="PC67" s="144"/>
      <c r="PD67" s="144"/>
      <c r="PE67" s="144"/>
      <c r="PF67" s="144"/>
      <c r="PG67" s="144"/>
      <c r="PH67" s="144"/>
      <c r="PI67" s="144"/>
      <c r="PJ67" s="144"/>
      <c r="PK67" s="144"/>
      <c r="PL67" s="144"/>
      <c r="PM67" s="144"/>
      <c r="PN67" s="144"/>
      <c r="PO67" s="144"/>
      <c r="PP67" s="144"/>
      <c r="PQ67" s="144"/>
      <c r="PR67" s="144"/>
      <c r="PS67" s="144"/>
      <c r="PT67" s="144"/>
      <c r="PU67" s="144"/>
      <c r="PV67" s="144"/>
      <c r="PW67" s="144"/>
      <c r="PX67" s="144"/>
      <c r="PY67" s="144"/>
      <c r="PZ67" s="144"/>
      <c r="QA67" s="144"/>
      <c r="QB67" s="144"/>
      <c r="QC67" s="144"/>
      <c r="QD67" s="144"/>
      <c r="QE67" s="144"/>
      <c r="QF67" s="144"/>
      <c r="QG67" s="144"/>
      <c r="QH67" s="144"/>
      <c r="QI67" s="144"/>
      <c r="QJ67" s="144"/>
      <c r="QK67" s="144"/>
      <c r="QL67" s="144"/>
      <c r="QM67" s="144"/>
      <c r="QN67" s="144"/>
      <c r="QO67" s="144"/>
      <c r="QP67" s="144"/>
      <c r="QQ67" s="144"/>
      <c r="QR67" s="144"/>
      <c r="QS67" s="144"/>
      <c r="QT67" s="144"/>
      <c r="QU67" s="144"/>
      <c r="QV67" s="144"/>
      <c r="QW67" s="144"/>
      <c r="QX67" s="144"/>
      <c r="QY67" s="144"/>
      <c r="QZ67" s="144"/>
      <c r="RA67" s="144"/>
      <c r="RB67" s="144"/>
      <c r="RC67" s="144"/>
      <c r="RD67" s="144"/>
      <c r="RE67" s="144"/>
      <c r="RF67" s="144"/>
      <c r="RG67" s="144"/>
      <c r="RH67" s="144"/>
      <c r="RI67" s="144"/>
      <c r="RJ67" s="144"/>
      <c r="RK67" s="144"/>
      <c r="RL67" s="144"/>
      <c r="RM67" s="144"/>
      <c r="RN67" s="144"/>
      <c r="RO67" s="144"/>
      <c r="RP67" s="144"/>
      <c r="RQ67" s="144"/>
      <c r="RR67" s="144"/>
      <c r="RS67" s="144"/>
      <c r="RT67" s="144"/>
      <c r="RU67" s="144"/>
      <c r="RV67" s="144"/>
      <c r="RW67" s="144"/>
      <c r="RX67" s="144"/>
      <c r="RY67" s="144"/>
      <c r="RZ67" s="144"/>
      <c r="SA67" s="144"/>
      <c r="SB67" s="144"/>
      <c r="SC67" s="144"/>
      <c r="SD67" s="144"/>
      <c r="SE67" s="144"/>
      <c r="SF67" s="144"/>
      <c r="SG67" s="144"/>
      <c r="SH67" s="144"/>
      <c r="SI67" s="144"/>
      <c r="SJ67" s="144"/>
      <c r="SK67" s="144"/>
      <c r="SL67" s="144"/>
      <c r="SM67" s="144"/>
      <c r="SN67" s="144"/>
      <c r="SO67" s="144"/>
      <c r="SP67" s="144"/>
      <c r="SQ67" s="144"/>
      <c r="SR67" s="144"/>
      <c r="SS67" s="144"/>
      <c r="ST67" s="144"/>
      <c r="SU67" s="144"/>
      <c r="SV67" s="144"/>
      <c r="SW67" s="144"/>
      <c r="SX67" s="144"/>
      <c r="SY67" s="144"/>
      <c r="SZ67" s="144"/>
      <c r="TA67" s="144"/>
      <c r="TB67" s="144"/>
      <c r="TC67" s="144"/>
      <c r="TD67" s="144"/>
      <c r="TE67" s="144"/>
      <c r="TF67" s="144"/>
      <c r="TG67" s="144"/>
      <c r="TH67" s="144"/>
      <c r="TI67" s="144"/>
      <c r="TJ67" s="144"/>
      <c r="TK67" s="144"/>
      <c r="TL67" s="144"/>
      <c r="TM67" s="144"/>
      <c r="TN67" s="144"/>
      <c r="TO67" s="144"/>
      <c r="TP67" s="144"/>
      <c r="TQ67" s="144"/>
      <c r="TR67" s="144"/>
      <c r="TS67" s="144"/>
      <c r="TT67" s="144"/>
      <c r="TU67" s="144"/>
      <c r="TV67" s="144"/>
      <c r="TW67" s="144"/>
      <c r="TX67" s="144"/>
      <c r="TY67" s="144"/>
      <c r="TZ67" s="144"/>
      <c r="UA67" s="144"/>
      <c r="UB67" s="144"/>
      <c r="UC67" s="144"/>
      <c r="UD67" s="144"/>
      <c r="UE67" s="144"/>
      <c r="UF67" s="144"/>
      <c r="UG67" s="144"/>
      <c r="UH67" s="144"/>
      <c r="UI67" s="144"/>
      <c r="UJ67" s="144"/>
      <c r="UK67" s="144"/>
      <c r="UL67" s="144"/>
      <c r="UM67" s="144"/>
      <c r="UN67" s="144"/>
      <c r="UO67" s="144"/>
      <c r="UP67" s="144"/>
      <c r="UQ67" s="144"/>
      <c r="UR67" s="144"/>
      <c r="US67" s="144"/>
      <c r="UT67" s="144"/>
      <c r="UU67" s="144"/>
      <c r="UV67" s="144"/>
      <c r="UW67" s="144"/>
      <c r="UX67" s="144"/>
      <c r="UY67" s="144"/>
      <c r="UZ67" s="144"/>
      <c r="VA67" s="144"/>
      <c r="VB67" s="144"/>
      <c r="VC67" s="144"/>
      <c r="VD67" s="144"/>
      <c r="VE67" s="144"/>
      <c r="VF67" s="144"/>
      <c r="VG67" s="144"/>
      <c r="VH67" s="144"/>
      <c r="VI67" s="144"/>
      <c r="VJ67" s="144"/>
      <c r="VK67" s="144"/>
      <c r="VL67" s="144"/>
      <c r="VM67" s="144"/>
      <c r="VN67" s="144"/>
      <c r="VO67" s="144"/>
      <c r="VP67" s="144"/>
      <c r="VQ67" s="144"/>
      <c r="VR67" s="144"/>
      <c r="VS67" s="144"/>
      <c r="VT67" s="144"/>
      <c r="VU67" s="144"/>
      <c r="VV67" s="144"/>
      <c r="VW67" s="144"/>
      <c r="VX67" s="144"/>
      <c r="VY67" s="144"/>
      <c r="VZ67" s="144"/>
      <c r="WA67" s="144"/>
      <c r="WB67" s="144"/>
      <c r="WC67" s="144"/>
      <c r="WD67" s="144"/>
      <c r="WE67" s="144"/>
      <c r="WF67" s="144"/>
      <c r="WG67" s="144"/>
      <c r="WH67" s="144"/>
      <c r="WI67" s="144"/>
      <c r="WJ67" s="144"/>
      <c r="WK67" s="144"/>
      <c r="WL67" s="144"/>
      <c r="WM67" s="144"/>
      <c r="WN67" s="144"/>
      <c r="WO67" s="144"/>
      <c r="WP67" s="144"/>
      <c r="WQ67" s="144"/>
      <c r="WR67" s="144"/>
      <c r="WS67" s="144"/>
      <c r="WT67" s="144"/>
      <c r="WU67" s="144"/>
      <c r="WV67" s="144"/>
      <c r="WW67" s="144"/>
      <c r="WX67" s="144"/>
      <c r="WY67" s="144"/>
      <c r="WZ67" s="144"/>
      <c r="XA67" s="144"/>
      <c r="XB67" s="144"/>
      <c r="XC67" s="144"/>
      <c r="XD67" s="144"/>
      <c r="XE67" s="144"/>
      <c r="XF67" s="144"/>
      <c r="XG67" s="144"/>
      <c r="XH67" s="144"/>
      <c r="XI67" s="144"/>
      <c r="XJ67" s="144"/>
      <c r="XK67" s="144"/>
      <c r="XL67" s="144"/>
      <c r="XM67" s="144"/>
      <c r="XN67" s="144"/>
      <c r="XO67" s="144"/>
      <c r="XP67" s="144"/>
      <c r="XQ67" s="144"/>
      <c r="XR67" s="144"/>
      <c r="XS67" s="144"/>
      <c r="XT67" s="144"/>
      <c r="XU67" s="144"/>
      <c r="XV67" s="144"/>
      <c r="XW67" s="144"/>
      <c r="XX67" s="144"/>
      <c r="XY67" s="144"/>
      <c r="XZ67" s="144"/>
      <c r="YA67" s="144"/>
      <c r="YB67" s="144"/>
      <c r="YC67" s="144"/>
      <c r="YD67" s="144"/>
      <c r="YE67" s="144"/>
      <c r="YF67" s="144"/>
      <c r="YG67" s="144"/>
      <c r="YH67" s="144"/>
      <c r="YI67" s="144"/>
      <c r="YJ67" s="144"/>
      <c r="YK67" s="144"/>
      <c r="YL67" s="144"/>
      <c r="YM67" s="144"/>
      <c r="YN67" s="144"/>
      <c r="YO67" s="144"/>
      <c r="YP67" s="144"/>
      <c r="YQ67" s="144"/>
      <c r="YR67" s="144"/>
      <c r="YS67" s="144"/>
      <c r="YT67" s="144"/>
      <c r="YU67" s="144"/>
      <c r="YV67" s="144"/>
      <c r="YW67" s="144"/>
      <c r="YX67" s="144"/>
      <c r="YY67" s="144"/>
      <c r="YZ67" s="144"/>
      <c r="ZA67" s="144"/>
      <c r="ZB67" s="144"/>
      <c r="ZC67" s="144"/>
      <c r="ZD67" s="144"/>
      <c r="ZE67" s="144"/>
      <c r="ZF67" s="144"/>
      <c r="ZG67" s="144"/>
      <c r="ZH67" s="144"/>
      <c r="ZI67" s="144"/>
      <c r="ZJ67" s="144"/>
      <c r="ZK67" s="144"/>
      <c r="ZL67" s="144"/>
      <c r="ZM67" s="144"/>
      <c r="ZN67" s="144"/>
      <c r="ZO67" s="144"/>
      <c r="ZP67" s="144"/>
      <c r="ZQ67" s="144"/>
      <c r="ZR67" s="144"/>
      <c r="ZS67" s="144"/>
      <c r="ZT67" s="144"/>
      <c r="ZU67" s="144"/>
      <c r="ZV67" s="144"/>
      <c r="ZW67" s="144"/>
      <c r="ZX67" s="144"/>
      <c r="ZY67" s="144"/>
      <c r="ZZ67" s="144"/>
      <c r="AAA67" s="144"/>
      <c r="AAB67" s="144"/>
      <c r="AAC67" s="144"/>
      <c r="AAD67" s="144"/>
      <c r="AAE67" s="144"/>
      <c r="AAF67" s="144"/>
      <c r="AAG67" s="144"/>
      <c r="AAH67" s="144"/>
      <c r="AAI67" s="144"/>
      <c r="AAJ67" s="144"/>
      <c r="AAK67" s="144"/>
      <c r="AAL67" s="144"/>
      <c r="AAM67" s="144"/>
      <c r="AAN67" s="144"/>
      <c r="AAO67" s="144"/>
      <c r="AAP67" s="144"/>
      <c r="AAQ67" s="144"/>
      <c r="AAR67" s="144"/>
      <c r="AAS67" s="144"/>
      <c r="AAT67" s="144"/>
      <c r="AAU67" s="144"/>
      <c r="AAV67" s="144"/>
      <c r="AAW67" s="144"/>
      <c r="AAX67" s="144"/>
      <c r="AAY67" s="144"/>
      <c r="AAZ67" s="144"/>
      <c r="ABA67" s="144"/>
      <c r="ABB67" s="144"/>
      <c r="ABC67" s="144"/>
      <c r="ABD67" s="144"/>
      <c r="ABE67" s="144"/>
      <c r="ABF67" s="144"/>
      <c r="ABG67" s="144"/>
      <c r="ABH67" s="144"/>
      <c r="ABI67" s="144"/>
      <c r="ABJ67" s="144"/>
      <c r="ABK67" s="144"/>
      <c r="ABL67" s="144"/>
      <c r="ABM67" s="144"/>
      <c r="ABN67" s="144"/>
      <c r="ABO67" s="144"/>
      <c r="ABP67" s="144"/>
      <c r="ABQ67" s="144"/>
      <c r="ABR67" s="144"/>
      <c r="ABS67" s="144"/>
      <c r="ABT67" s="144"/>
      <c r="ABU67" s="144"/>
      <c r="ABV67" s="144"/>
      <c r="ABW67" s="144"/>
      <c r="ABX67" s="144"/>
      <c r="ABY67" s="144"/>
      <c r="ABZ67" s="144"/>
      <c r="ACA67" s="144"/>
      <c r="ACB67" s="144"/>
      <c r="ACC67" s="144"/>
      <c r="ACD67" s="144"/>
      <c r="ACE67" s="144"/>
      <c r="ACF67" s="144"/>
      <c r="ACG67" s="144"/>
      <c r="ACH67" s="144"/>
      <c r="ACI67" s="144"/>
      <c r="ACJ67" s="144"/>
      <c r="ACK67" s="144"/>
      <c r="ACL67" s="144"/>
      <c r="ACM67" s="144"/>
      <c r="ACN67" s="144"/>
      <c r="ACO67" s="144"/>
      <c r="ACP67" s="144"/>
      <c r="ACQ67" s="144"/>
      <c r="ACR67" s="144"/>
      <c r="ACS67" s="144"/>
      <c r="ACT67" s="144"/>
      <c r="ACU67" s="144"/>
      <c r="ACV67" s="144"/>
      <c r="ACW67" s="144"/>
      <c r="ACX67" s="144"/>
      <c r="ACY67" s="144"/>
      <c r="ACZ67" s="144"/>
      <c r="ADA67" s="144"/>
      <c r="ADB67" s="144"/>
      <c r="ADC67" s="144"/>
      <c r="ADD67" s="144"/>
      <c r="ADE67" s="144"/>
      <c r="ADF67" s="144"/>
      <c r="ADG67" s="144"/>
      <c r="ADH67" s="144"/>
      <c r="ADI67" s="144"/>
      <c r="ADJ67" s="144"/>
      <c r="ADK67" s="144"/>
      <c r="ADL67" s="144"/>
      <c r="ADM67" s="144"/>
      <c r="ADN67" s="144"/>
      <c r="ADO67" s="144"/>
      <c r="ADP67" s="144"/>
      <c r="ADQ67" s="144"/>
      <c r="ADR67" s="144"/>
      <c r="ADS67" s="144"/>
      <c r="ADT67" s="144"/>
      <c r="ADU67" s="144"/>
      <c r="ADV67" s="144"/>
      <c r="ADW67" s="144"/>
      <c r="ADX67" s="144"/>
      <c r="ADY67" s="144"/>
      <c r="ADZ67" s="144"/>
      <c r="AEA67" s="144"/>
      <c r="AEB67" s="144"/>
      <c r="AEC67" s="144"/>
      <c r="AED67" s="144"/>
      <c r="AEE67" s="144"/>
      <c r="AEF67" s="144"/>
      <c r="AEG67" s="144"/>
      <c r="AEH67" s="144"/>
      <c r="AEI67" s="144"/>
      <c r="AEJ67" s="144"/>
      <c r="AEK67" s="144"/>
      <c r="AEL67" s="144"/>
      <c r="AEM67" s="144"/>
      <c r="AEN67" s="144"/>
      <c r="AEO67" s="144"/>
      <c r="AEP67" s="144"/>
      <c r="AEQ67" s="144"/>
      <c r="AER67" s="144"/>
      <c r="AES67" s="144"/>
      <c r="AET67" s="144"/>
      <c r="AEU67" s="144"/>
      <c r="AEV67" s="144"/>
      <c r="AEW67" s="144"/>
      <c r="AEX67" s="144"/>
      <c r="AEY67" s="144"/>
      <c r="AEZ67" s="144"/>
      <c r="AFA67" s="144"/>
      <c r="AFB67" s="144"/>
      <c r="AFC67" s="144"/>
      <c r="AFD67" s="144"/>
      <c r="AFE67" s="144"/>
      <c r="AFF67" s="144"/>
      <c r="AFG67" s="144"/>
      <c r="AFH67" s="144"/>
      <c r="AFI67" s="144"/>
      <c r="AFJ67" s="144"/>
      <c r="AFK67" s="144"/>
      <c r="AFL67" s="144"/>
      <c r="AFM67" s="144"/>
      <c r="AFN67" s="144"/>
      <c r="AFO67" s="144"/>
      <c r="AFP67" s="144"/>
      <c r="AFQ67" s="144"/>
      <c r="AFR67" s="144"/>
      <c r="AFS67" s="144"/>
      <c r="AFT67" s="144"/>
      <c r="AFU67" s="144"/>
      <c r="AFV67" s="144"/>
      <c r="AFW67" s="144"/>
      <c r="AFX67" s="144"/>
      <c r="AFY67" s="144"/>
      <c r="AFZ67" s="144"/>
      <c r="AGA67" s="144"/>
      <c r="AGB67" s="144"/>
      <c r="AGC67" s="144"/>
      <c r="AGD67" s="144"/>
      <c r="AGE67" s="144"/>
      <c r="AGF67" s="144"/>
      <c r="AGG67" s="144"/>
      <c r="AGH67" s="144"/>
      <c r="AGI67" s="144"/>
      <c r="AGJ67" s="144"/>
      <c r="AGK67" s="144"/>
      <c r="AGL67" s="144"/>
      <c r="AGM67" s="144"/>
      <c r="AGN67" s="144"/>
      <c r="AGO67" s="144"/>
      <c r="AGP67" s="144"/>
      <c r="AGQ67" s="144"/>
      <c r="AGR67" s="144"/>
      <c r="AGS67" s="144"/>
      <c r="AGT67" s="144"/>
      <c r="AGU67" s="144"/>
      <c r="AGV67" s="144"/>
      <c r="AGW67" s="144"/>
      <c r="AGX67" s="144"/>
      <c r="AGY67" s="144"/>
      <c r="AGZ67" s="144"/>
      <c r="AHA67" s="144"/>
      <c r="AHB67" s="144"/>
      <c r="AHC67" s="144"/>
      <c r="AHD67" s="144"/>
      <c r="AHE67" s="144"/>
      <c r="AHF67" s="144"/>
      <c r="AHG67" s="144"/>
      <c r="AHH67" s="144"/>
      <c r="AHI67" s="144"/>
      <c r="AHJ67" s="144"/>
      <c r="AHK67" s="144"/>
      <c r="AHL67" s="144"/>
      <c r="AHM67" s="144"/>
      <c r="AHN67" s="144"/>
      <c r="AHO67" s="144"/>
      <c r="AHP67" s="144"/>
      <c r="AHQ67" s="144"/>
      <c r="AHR67" s="144"/>
      <c r="AHS67" s="144"/>
      <c r="AHT67" s="144"/>
      <c r="AHU67" s="144"/>
      <c r="AHV67" s="144"/>
      <c r="AHW67" s="144"/>
      <c r="AHX67" s="144"/>
      <c r="AHY67" s="144"/>
      <c r="AHZ67" s="144"/>
      <c r="AIA67" s="144"/>
      <c r="AIB67" s="144"/>
      <c r="AIC67" s="144"/>
      <c r="AID67" s="144"/>
      <c r="AIE67" s="144"/>
      <c r="AIF67" s="144"/>
      <c r="AIG67" s="144"/>
      <c r="AIH67" s="144"/>
      <c r="AII67" s="144"/>
      <c r="AIJ67" s="144"/>
      <c r="AIK67" s="144"/>
      <c r="AIL67" s="144"/>
      <c r="AIM67" s="144"/>
      <c r="AIN67" s="144"/>
      <c r="AIO67" s="144"/>
      <c r="AIP67" s="144"/>
      <c r="AIQ67" s="144"/>
      <c r="AIR67" s="144"/>
      <c r="AIS67" s="144"/>
      <c r="AIT67" s="144"/>
      <c r="AIU67" s="144"/>
      <c r="AIV67" s="144"/>
      <c r="AIW67" s="144"/>
      <c r="AIX67" s="144"/>
      <c r="AIY67" s="144"/>
      <c r="AIZ67" s="144"/>
      <c r="AJA67" s="144"/>
      <c r="AJB67" s="144"/>
      <c r="AJC67" s="144"/>
      <c r="AJD67" s="144"/>
      <c r="AJE67" s="144"/>
      <c r="AJF67" s="144"/>
      <c r="AJG67" s="144"/>
      <c r="AJH67" s="144"/>
      <c r="AJI67" s="144"/>
      <c r="AJJ67" s="144"/>
      <c r="AJK67" s="144"/>
      <c r="AJL67" s="144"/>
      <c r="AJM67" s="144"/>
      <c r="AJN67" s="144"/>
      <c r="AJO67" s="144"/>
      <c r="AJP67" s="144"/>
      <c r="AJQ67" s="144"/>
      <c r="AJR67" s="144"/>
      <c r="AJS67" s="144"/>
      <c r="AJT67" s="144"/>
      <c r="AJU67" s="144"/>
      <c r="AJV67" s="144"/>
      <c r="AJW67" s="144"/>
      <c r="AJX67" s="144"/>
      <c r="AJY67" s="144"/>
      <c r="AJZ67" s="144"/>
      <c r="AKA67" s="144"/>
      <c r="AKB67" s="144"/>
      <c r="AKC67" s="144"/>
      <c r="AKD67" s="144"/>
      <c r="AKE67" s="144"/>
      <c r="AKF67" s="144"/>
      <c r="AKG67" s="144"/>
      <c r="AKH67" s="144"/>
      <c r="AKI67" s="144"/>
      <c r="AKJ67" s="144"/>
      <c r="AKK67" s="144"/>
      <c r="AKL67" s="144"/>
      <c r="AKM67" s="144"/>
      <c r="AKN67" s="144"/>
      <c r="AKO67" s="144"/>
      <c r="AKP67" s="144"/>
      <c r="AKQ67" s="144"/>
      <c r="AKR67" s="144"/>
      <c r="AKS67" s="144"/>
      <c r="AKT67" s="144"/>
      <c r="AKU67" s="144"/>
      <c r="AKV67" s="144"/>
      <c r="AKW67" s="144"/>
      <c r="AKX67" s="144"/>
      <c r="AKY67" s="144"/>
      <c r="AKZ67" s="144"/>
      <c r="ALA67" s="144"/>
      <c r="ALB67" s="144"/>
      <c r="ALC67" s="144"/>
      <c r="ALD67" s="144"/>
      <c r="ALE67" s="144"/>
      <c r="ALF67" s="144"/>
      <c r="ALG67" s="144"/>
      <c r="ALH67" s="144"/>
      <c r="ALI67" s="144"/>
      <c r="ALJ67" s="144"/>
      <c r="ALK67" s="144"/>
      <c r="ALL67" s="144"/>
      <c r="ALM67" s="144"/>
      <c r="ALN67" s="144"/>
      <c r="ALO67" s="144"/>
      <c r="ALP67" s="144"/>
      <c r="ALQ67" s="144"/>
      <c r="ALR67" s="144"/>
      <c r="ALS67" s="144"/>
      <c r="ALT67" s="144"/>
      <c r="ALU67" s="144"/>
      <c r="ALV67" s="144"/>
      <c r="ALW67" s="144"/>
      <c r="ALX67" s="144"/>
      <c r="ALY67" s="144"/>
      <c r="ALZ67" s="144"/>
      <c r="AMA67" s="144"/>
      <c r="AMB67" s="144"/>
      <c r="AMC67" s="144"/>
      <c r="AMD67" s="144"/>
      <c r="AME67" s="144"/>
      <c r="AMF67" s="144"/>
      <c r="AMG67" s="144"/>
      <c r="AMH67" s="144"/>
      <c r="AMI67" s="144"/>
      <c r="AMJ67" s="144"/>
      <c r="AMK67" s="144"/>
      <c r="AML67" s="144"/>
    </row>
    <row r="68" spans="1:1026" s="145" customFormat="1" ht="14.25" customHeight="1">
      <c r="A68" s="144"/>
      <c r="B68" s="357"/>
      <c r="C68" s="358"/>
      <c r="D68" s="359" t="s">
        <v>50</v>
      </c>
      <c r="E68" s="329"/>
      <c r="F68" s="362">
        <v>2</v>
      </c>
      <c r="G68" s="338"/>
      <c r="H68" s="361"/>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c r="CU68" s="144"/>
      <c r="CV68" s="144"/>
      <c r="CW68" s="144"/>
      <c r="CX68" s="144"/>
      <c r="CY68" s="144"/>
      <c r="CZ68" s="144"/>
      <c r="DA68" s="144"/>
      <c r="DB68" s="144"/>
      <c r="DC68" s="144"/>
      <c r="DD68" s="144"/>
      <c r="DE68" s="144"/>
      <c r="DF68" s="144"/>
      <c r="DG68" s="144"/>
      <c r="DH68" s="144"/>
      <c r="DI68" s="144"/>
      <c r="DJ68" s="144"/>
      <c r="DK68" s="144"/>
      <c r="DL68" s="144"/>
      <c r="DM68" s="144"/>
      <c r="DN68" s="144"/>
      <c r="DO68" s="144"/>
      <c r="DP68" s="144"/>
      <c r="DQ68" s="144"/>
      <c r="DR68" s="144"/>
      <c r="DS68" s="144"/>
      <c r="DT68" s="144"/>
      <c r="DU68" s="144"/>
      <c r="DV68" s="144"/>
      <c r="DW68" s="144"/>
      <c r="DX68" s="144"/>
      <c r="DY68" s="144"/>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c r="FV68" s="144"/>
      <c r="FW68" s="144"/>
      <c r="FX68" s="144"/>
      <c r="FY68" s="144"/>
      <c r="FZ68" s="144"/>
      <c r="GA68" s="144"/>
      <c r="GB68" s="144"/>
      <c r="GC68" s="144"/>
      <c r="GD68" s="144"/>
      <c r="GE68" s="144"/>
      <c r="GF68" s="144"/>
      <c r="GG68" s="144"/>
      <c r="GH68" s="144"/>
      <c r="GI68" s="144"/>
      <c r="GJ68" s="144"/>
      <c r="GK68" s="144"/>
      <c r="GL68" s="144"/>
      <c r="GM68" s="144"/>
      <c r="GN68" s="144"/>
      <c r="GO68" s="144"/>
      <c r="GP68" s="144"/>
      <c r="GQ68" s="144"/>
      <c r="GR68" s="144"/>
      <c r="GS68" s="144"/>
      <c r="GT68" s="144"/>
      <c r="GU68" s="144"/>
      <c r="GV68" s="144"/>
      <c r="GW68" s="144"/>
      <c r="GX68" s="144"/>
      <c r="GY68" s="144"/>
      <c r="GZ68" s="144"/>
      <c r="HA68" s="144"/>
      <c r="HB68" s="144"/>
      <c r="HC68" s="144"/>
      <c r="HD68" s="144"/>
      <c r="HE68" s="144"/>
      <c r="HF68" s="144"/>
      <c r="HG68" s="144"/>
      <c r="HH68" s="144"/>
      <c r="HI68" s="144"/>
      <c r="HJ68" s="144"/>
      <c r="HK68" s="144"/>
      <c r="HL68" s="144"/>
      <c r="HM68" s="144"/>
      <c r="HN68" s="144"/>
      <c r="HO68" s="144"/>
      <c r="HP68" s="144"/>
      <c r="HQ68" s="144"/>
      <c r="HR68" s="144"/>
      <c r="HS68" s="144"/>
      <c r="HT68" s="144"/>
      <c r="HU68" s="144"/>
      <c r="HV68" s="144"/>
      <c r="HW68" s="144"/>
      <c r="HX68" s="144"/>
      <c r="HY68" s="144"/>
      <c r="HZ68" s="144"/>
      <c r="IA68" s="144"/>
      <c r="IB68" s="144"/>
      <c r="IC68" s="144"/>
      <c r="ID68" s="144"/>
      <c r="IE68" s="144"/>
      <c r="IF68" s="144"/>
      <c r="IG68" s="144"/>
      <c r="IH68" s="144"/>
      <c r="II68" s="144"/>
      <c r="IJ68" s="144"/>
      <c r="IK68" s="144"/>
      <c r="IL68" s="144"/>
      <c r="IM68" s="144"/>
      <c r="IN68" s="144"/>
      <c r="IO68" s="144"/>
      <c r="IP68" s="144"/>
      <c r="IQ68" s="144"/>
      <c r="IR68" s="144"/>
      <c r="IS68" s="144"/>
      <c r="IT68" s="144"/>
      <c r="IU68" s="144"/>
      <c r="IV68" s="144"/>
      <c r="IW68" s="144"/>
      <c r="IX68" s="144"/>
      <c r="IY68" s="144"/>
      <c r="IZ68" s="144"/>
      <c r="JA68" s="144"/>
      <c r="JB68" s="144"/>
      <c r="JC68" s="144"/>
      <c r="JD68" s="144"/>
      <c r="JE68" s="144"/>
      <c r="JF68" s="144"/>
      <c r="JG68" s="144"/>
      <c r="JH68" s="144"/>
      <c r="JI68" s="144"/>
      <c r="JJ68" s="144"/>
      <c r="JK68" s="144"/>
      <c r="JL68" s="144"/>
      <c r="JM68" s="144"/>
      <c r="JN68" s="144"/>
      <c r="JO68" s="144"/>
      <c r="JP68" s="144"/>
      <c r="JQ68" s="144"/>
      <c r="JR68" s="144"/>
      <c r="JS68" s="144"/>
      <c r="JT68" s="144"/>
      <c r="JU68" s="144"/>
      <c r="JV68" s="144"/>
      <c r="JW68" s="144"/>
      <c r="JX68" s="144"/>
      <c r="JY68" s="144"/>
      <c r="JZ68" s="144"/>
      <c r="KA68" s="144"/>
      <c r="KB68" s="144"/>
      <c r="KC68" s="144"/>
      <c r="KD68" s="144"/>
      <c r="KE68" s="144"/>
      <c r="KF68" s="144"/>
      <c r="KG68" s="144"/>
      <c r="KH68" s="144"/>
      <c r="KI68" s="144"/>
      <c r="KJ68" s="144"/>
      <c r="KK68" s="144"/>
      <c r="KL68" s="144"/>
      <c r="KM68" s="144"/>
      <c r="KN68" s="144"/>
      <c r="KO68" s="144"/>
      <c r="KP68" s="144"/>
      <c r="KQ68" s="144"/>
      <c r="KR68" s="144"/>
      <c r="KS68" s="144"/>
      <c r="KT68" s="144"/>
      <c r="KU68" s="144"/>
      <c r="KV68" s="144"/>
      <c r="KW68" s="144"/>
      <c r="KX68" s="144"/>
      <c r="KY68" s="144"/>
      <c r="KZ68" s="144"/>
      <c r="LA68" s="144"/>
      <c r="LB68" s="144"/>
      <c r="LC68" s="144"/>
      <c r="LD68" s="144"/>
      <c r="LE68" s="144"/>
      <c r="LF68" s="144"/>
      <c r="LG68" s="144"/>
      <c r="LH68" s="144"/>
      <c r="LI68" s="144"/>
      <c r="LJ68" s="144"/>
      <c r="LK68" s="144"/>
      <c r="LL68" s="144"/>
      <c r="LM68" s="144"/>
      <c r="LN68" s="144"/>
      <c r="LO68" s="144"/>
      <c r="LP68" s="144"/>
      <c r="LQ68" s="144"/>
      <c r="LR68" s="144"/>
      <c r="LS68" s="144"/>
      <c r="LT68" s="144"/>
      <c r="LU68" s="144"/>
      <c r="LV68" s="144"/>
      <c r="LW68" s="144"/>
      <c r="LX68" s="144"/>
      <c r="LY68" s="144"/>
      <c r="LZ68" s="144"/>
      <c r="MA68" s="144"/>
      <c r="MB68" s="144"/>
      <c r="MC68" s="144"/>
      <c r="MD68" s="144"/>
      <c r="ME68" s="144"/>
      <c r="MF68" s="144"/>
      <c r="MG68" s="144"/>
      <c r="MH68" s="144"/>
      <c r="MI68" s="144"/>
      <c r="MJ68" s="144"/>
      <c r="MK68" s="144"/>
      <c r="ML68" s="144"/>
      <c r="MM68" s="144"/>
      <c r="MN68" s="144"/>
      <c r="MO68" s="144"/>
      <c r="MP68" s="144"/>
      <c r="MQ68" s="144"/>
      <c r="MR68" s="144"/>
      <c r="MS68" s="144"/>
      <c r="MT68" s="144"/>
      <c r="MU68" s="144"/>
      <c r="MV68" s="144"/>
      <c r="MW68" s="144"/>
      <c r="MX68" s="144"/>
      <c r="MY68" s="144"/>
      <c r="MZ68" s="144"/>
      <c r="NA68" s="144"/>
      <c r="NB68" s="144"/>
      <c r="NC68" s="144"/>
      <c r="ND68" s="144"/>
      <c r="NE68" s="144"/>
      <c r="NF68" s="144"/>
      <c r="NG68" s="144"/>
      <c r="NH68" s="144"/>
      <c r="NI68" s="144"/>
      <c r="NJ68" s="144"/>
      <c r="NK68" s="144"/>
      <c r="NL68" s="144"/>
      <c r="NM68" s="144"/>
      <c r="NN68" s="144"/>
      <c r="NO68" s="144"/>
      <c r="NP68" s="144"/>
      <c r="NQ68" s="144"/>
      <c r="NR68" s="144"/>
      <c r="NS68" s="144"/>
      <c r="NT68" s="144"/>
      <c r="NU68" s="144"/>
      <c r="NV68" s="144"/>
      <c r="NW68" s="144"/>
      <c r="NX68" s="144"/>
      <c r="NY68" s="144"/>
      <c r="NZ68" s="144"/>
      <c r="OA68" s="144"/>
      <c r="OB68" s="144"/>
      <c r="OC68" s="144"/>
      <c r="OD68" s="144"/>
      <c r="OE68" s="144"/>
      <c r="OF68" s="144"/>
      <c r="OG68" s="144"/>
      <c r="OH68" s="144"/>
      <c r="OI68" s="144"/>
      <c r="OJ68" s="144"/>
      <c r="OK68" s="144"/>
      <c r="OL68" s="144"/>
      <c r="OM68" s="144"/>
      <c r="ON68" s="144"/>
      <c r="OO68" s="144"/>
      <c r="OP68" s="144"/>
      <c r="OQ68" s="144"/>
      <c r="OR68" s="144"/>
      <c r="OS68" s="144"/>
      <c r="OT68" s="144"/>
      <c r="OU68" s="144"/>
      <c r="OV68" s="144"/>
      <c r="OW68" s="144"/>
      <c r="OX68" s="144"/>
      <c r="OY68" s="144"/>
      <c r="OZ68" s="144"/>
      <c r="PA68" s="144"/>
      <c r="PB68" s="144"/>
      <c r="PC68" s="144"/>
      <c r="PD68" s="144"/>
      <c r="PE68" s="144"/>
      <c r="PF68" s="144"/>
      <c r="PG68" s="144"/>
      <c r="PH68" s="144"/>
      <c r="PI68" s="144"/>
      <c r="PJ68" s="144"/>
      <c r="PK68" s="144"/>
      <c r="PL68" s="144"/>
      <c r="PM68" s="144"/>
      <c r="PN68" s="144"/>
      <c r="PO68" s="144"/>
      <c r="PP68" s="144"/>
      <c r="PQ68" s="144"/>
      <c r="PR68" s="144"/>
      <c r="PS68" s="144"/>
      <c r="PT68" s="144"/>
      <c r="PU68" s="144"/>
      <c r="PV68" s="144"/>
      <c r="PW68" s="144"/>
      <c r="PX68" s="144"/>
      <c r="PY68" s="144"/>
      <c r="PZ68" s="144"/>
      <c r="QA68" s="144"/>
      <c r="QB68" s="144"/>
      <c r="QC68" s="144"/>
      <c r="QD68" s="144"/>
      <c r="QE68" s="144"/>
      <c r="QF68" s="144"/>
      <c r="QG68" s="144"/>
      <c r="QH68" s="144"/>
      <c r="QI68" s="144"/>
      <c r="QJ68" s="144"/>
      <c r="QK68" s="144"/>
      <c r="QL68" s="144"/>
      <c r="QM68" s="144"/>
      <c r="QN68" s="144"/>
      <c r="QO68" s="144"/>
      <c r="QP68" s="144"/>
      <c r="QQ68" s="144"/>
      <c r="QR68" s="144"/>
      <c r="QS68" s="144"/>
      <c r="QT68" s="144"/>
      <c r="QU68" s="144"/>
      <c r="QV68" s="144"/>
      <c r="QW68" s="144"/>
      <c r="QX68" s="144"/>
      <c r="QY68" s="144"/>
      <c r="QZ68" s="144"/>
      <c r="RA68" s="144"/>
      <c r="RB68" s="144"/>
      <c r="RC68" s="144"/>
      <c r="RD68" s="144"/>
      <c r="RE68" s="144"/>
      <c r="RF68" s="144"/>
      <c r="RG68" s="144"/>
      <c r="RH68" s="144"/>
      <c r="RI68" s="144"/>
      <c r="RJ68" s="144"/>
      <c r="RK68" s="144"/>
      <c r="RL68" s="144"/>
      <c r="RM68" s="144"/>
      <c r="RN68" s="144"/>
      <c r="RO68" s="144"/>
      <c r="RP68" s="144"/>
      <c r="RQ68" s="144"/>
      <c r="RR68" s="144"/>
      <c r="RS68" s="144"/>
      <c r="RT68" s="144"/>
      <c r="RU68" s="144"/>
      <c r="RV68" s="144"/>
      <c r="RW68" s="144"/>
      <c r="RX68" s="144"/>
      <c r="RY68" s="144"/>
      <c r="RZ68" s="144"/>
      <c r="SA68" s="144"/>
      <c r="SB68" s="144"/>
      <c r="SC68" s="144"/>
      <c r="SD68" s="144"/>
      <c r="SE68" s="144"/>
      <c r="SF68" s="144"/>
      <c r="SG68" s="144"/>
      <c r="SH68" s="144"/>
      <c r="SI68" s="144"/>
      <c r="SJ68" s="144"/>
      <c r="SK68" s="144"/>
      <c r="SL68" s="144"/>
      <c r="SM68" s="144"/>
      <c r="SN68" s="144"/>
      <c r="SO68" s="144"/>
      <c r="SP68" s="144"/>
      <c r="SQ68" s="144"/>
      <c r="SR68" s="144"/>
      <c r="SS68" s="144"/>
      <c r="ST68" s="144"/>
      <c r="SU68" s="144"/>
      <c r="SV68" s="144"/>
      <c r="SW68" s="144"/>
      <c r="SX68" s="144"/>
      <c r="SY68" s="144"/>
      <c r="SZ68" s="144"/>
      <c r="TA68" s="144"/>
      <c r="TB68" s="144"/>
      <c r="TC68" s="144"/>
      <c r="TD68" s="144"/>
      <c r="TE68" s="144"/>
      <c r="TF68" s="144"/>
      <c r="TG68" s="144"/>
      <c r="TH68" s="144"/>
      <c r="TI68" s="144"/>
      <c r="TJ68" s="144"/>
      <c r="TK68" s="144"/>
      <c r="TL68" s="144"/>
      <c r="TM68" s="144"/>
      <c r="TN68" s="144"/>
      <c r="TO68" s="144"/>
      <c r="TP68" s="144"/>
      <c r="TQ68" s="144"/>
      <c r="TR68" s="144"/>
      <c r="TS68" s="144"/>
      <c r="TT68" s="144"/>
      <c r="TU68" s="144"/>
      <c r="TV68" s="144"/>
      <c r="TW68" s="144"/>
      <c r="TX68" s="144"/>
      <c r="TY68" s="144"/>
      <c r="TZ68" s="144"/>
      <c r="UA68" s="144"/>
      <c r="UB68" s="144"/>
      <c r="UC68" s="144"/>
      <c r="UD68" s="144"/>
      <c r="UE68" s="144"/>
      <c r="UF68" s="144"/>
      <c r="UG68" s="144"/>
      <c r="UH68" s="144"/>
      <c r="UI68" s="144"/>
      <c r="UJ68" s="144"/>
      <c r="UK68" s="144"/>
      <c r="UL68" s="144"/>
      <c r="UM68" s="144"/>
      <c r="UN68" s="144"/>
      <c r="UO68" s="144"/>
      <c r="UP68" s="144"/>
      <c r="UQ68" s="144"/>
      <c r="UR68" s="144"/>
      <c r="US68" s="144"/>
      <c r="UT68" s="144"/>
      <c r="UU68" s="144"/>
      <c r="UV68" s="144"/>
      <c r="UW68" s="144"/>
      <c r="UX68" s="144"/>
      <c r="UY68" s="144"/>
      <c r="UZ68" s="144"/>
      <c r="VA68" s="144"/>
      <c r="VB68" s="144"/>
      <c r="VC68" s="144"/>
      <c r="VD68" s="144"/>
      <c r="VE68" s="144"/>
      <c r="VF68" s="144"/>
      <c r="VG68" s="144"/>
      <c r="VH68" s="144"/>
      <c r="VI68" s="144"/>
      <c r="VJ68" s="144"/>
      <c r="VK68" s="144"/>
      <c r="VL68" s="144"/>
      <c r="VM68" s="144"/>
      <c r="VN68" s="144"/>
      <c r="VO68" s="144"/>
      <c r="VP68" s="144"/>
      <c r="VQ68" s="144"/>
      <c r="VR68" s="144"/>
      <c r="VS68" s="144"/>
      <c r="VT68" s="144"/>
      <c r="VU68" s="144"/>
      <c r="VV68" s="144"/>
      <c r="VW68" s="144"/>
      <c r="VX68" s="144"/>
      <c r="VY68" s="144"/>
      <c r="VZ68" s="144"/>
      <c r="WA68" s="144"/>
      <c r="WB68" s="144"/>
      <c r="WC68" s="144"/>
      <c r="WD68" s="144"/>
      <c r="WE68" s="144"/>
      <c r="WF68" s="144"/>
      <c r="WG68" s="144"/>
      <c r="WH68" s="144"/>
      <c r="WI68" s="144"/>
      <c r="WJ68" s="144"/>
      <c r="WK68" s="144"/>
      <c r="WL68" s="144"/>
      <c r="WM68" s="144"/>
      <c r="WN68" s="144"/>
      <c r="WO68" s="144"/>
      <c r="WP68" s="144"/>
      <c r="WQ68" s="144"/>
      <c r="WR68" s="144"/>
      <c r="WS68" s="144"/>
      <c r="WT68" s="144"/>
      <c r="WU68" s="144"/>
      <c r="WV68" s="144"/>
      <c r="WW68" s="144"/>
      <c r="WX68" s="144"/>
      <c r="WY68" s="144"/>
      <c r="WZ68" s="144"/>
      <c r="XA68" s="144"/>
      <c r="XB68" s="144"/>
      <c r="XC68" s="144"/>
      <c r="XD68" s="144"/>
      <c r="XE68" s="144"/>
      <c r="XF68" s="144"/>
      <c r="XG68" s="144"/>
      <c r="XH68" s="144"/>
      <c r="XI68" s="144"/>
      <c r="XJ68" s="144"/>
      <c r="XK68" s="144"/>
      <c r="XL68" s="144"/>
      <c r="XM68" s="144"/>
      <c r="XN68" s="144"/>
      <c r="XO68" s="144"/>
      <c r="XP68" s="144"/>
      <c r="XQ68" s="144"/>
      <c r="XR68" s="144"/>
      <c r="XS68" s="144"/>
      <c r="XT68" s="144"/>
      <c r="XU68" s="144"/>
      <c r="XV68" s="144"/>
      <c r="XW68" s="144"/>
      <c r="XX68" s="144"/>
      <c r="XY68" s="144"/>
      <c r="XZ68" s="144"/>
      <c r="YA68" s="144"/>
      <c r="YB68" s="144"/>
      <c r="YC68" s="144"/>
      <c r="YD68" s="144"/>
      <c r="YE68" s="144"/>
      <c r="YF68" s="144"/>
      <c r="YG68" s="144"/>
      <c r="YH68" s="144"/>
      <c r="YI68" s="144"/>
      <c r="YJ68" s="144"/>
      <c r="YK68" s="144"/>
      <c r="YL68" s="144"/>
      <c r="YM68" s="144"/>
      <c r="YN68" s="144"/>
      <c r="YO68" s="144"/>
      <c r="YP68" s="144"/>
      <c r="YQ68" s="144"/>
      <c r="YR68" s="144"/>
      <c r="YS68" s="144"/>
      <c r="YT68" s="144"/>
      <c r="YU68" s="144"/>
      <c r="YV68" s="144"/>
      <c r="YW68" s="144"/>
      <c r="YX68" s="144"/>
      <c r="YY68" s="144"/>
      <c r="YZ68" s="144"/>
      <c r="ZA68" s="144"/>
      <c r="ZB68" s="144"/>
      <c r="ZC68" s="144"/>
      <c r="ZD68" s="144"/>
      <c r="ZE68" s="144"/>
      <c r="ZF68" s="144"/>
      <c r="ZG68" s="144"/>
      <c r="ZH68" s="144"/>
      <c r="ZI68" s="144"/>
      <c r="ZJ68" s="144"/>
      <c r="ZK68" s="144"/>
      <c r="ZL68" s="144"/>
      <c r="ZM68" s="144"/>
      <c r="ZN68" s="144"/>
      <c r="ZO68" s="144"/>
      <c r="ZP68" s="144"/>
      <c r="ZQ68" s="144"/>
      <c r="ZR68" s="144"/>
      <c r="ZS68" s="144"/>
      <c r="ZT68" s="144"/>
      <c r="ZU68" s="144"/>
      <c r="ZV68" s="144"/>
      <c r="ZW68" s="144"/>
      <c r="ZX68" s="144"/>
      <c r="ZY68" s="144"/>
      <c r="ZZ68" s="144"/>
      <c r="AAA68" s="144"/>
      <c r="AAB68" s="144"/>
      <c r="AAC68" s="144"/>
      <c r="AAD68" s="144"/>
      <c r="AAE68" s="144"/>
      <c r="AAF68" s="144"/>
      <c r="AAG68" s="144"/>
      <c r="AAH68" s="144"/>
      <c r="AAI68" s="144"/>
      <c r="AAJ68" s="144"/>
      <c r="AAK68" s="144"/>
      <c r="AAL68" s="144"/>
      <c r="AAM68" s="144"/>
      <c r="AAN68" s="144"/>
      <c r="AAO68" s="144"/>
      <c r="AAP68" s="144"/>
      <c r="AAQ68" s="144"/>
      <c r="AAR68" s="144"/>
      <c r="AAS68" s="144"/>
      <c r="AAT68" s="144"/>
      <c r="AAU68" s="144"/>
      <c r="AAV68" s="144"/>
      <c r="AAW68" s="144"/>
      <c r="AAX68" s="144"/>
      <c r="AAY68" s="144"/>
      <c r="AAZ68" s="144"/>
      <c r="ABA68" s="144"/>
      <c r="ABB68" s="144"/>
      <c r="ABC68" s="144"/>
      <c r="ABD68" s="144"/>
      <c r="ABE68" s="144"/>
      <c r="ABF68" s="144"/>
      <c r="ABG68" s="144"/>
      <c r="ABH68" s="144"/>
      <c r="ABI68" s="144"/>
      <c r="ABJ68" s="144"/>
      <c r="ABK68" s="144"/>
      <c r="ABL68" s="144"/>
      <c r="ABM68" s="144"/>
      <c r="ABN68" s="144"/>
      <c r="ABO68" s="144"/>
      <c r="ABP68" s="144"/>
      <c r="ABQ68" s="144"/>
      <c r="ABR68" s="144"/>
      <c r="ABS68" s="144"/>
      <c r="ABT68" s="144"/>
      <c r="ABU68" s="144"/>
      <c r="ABV68" s="144"/>
      <c r="ABW68" s="144"/>
      <c r="ABX68" s="144"/>
      <c r="ABY68" s="144"/>
      <c r="ABZ68" s="144"/>
      <c r="ACA68" s="144"/>
      <c r="ACB68" s="144"/>
      <c r="ACC68" s="144"/>
      <c r="ACD68" s="144"/>
      <c r="ACE68" s="144"/>
      <c r="ACF68" s="144"/>
      <c r="ACG68" s="144"/>
      <c r="ACH68" s="144"/>
      <c r="ACI68" s="144"/>
      <c r="ACJ68" s="144"/>
      <c r="ACK68" s="144"/>
      <c r="ACL68" s="144"/>
      <c r="ACM68" s="144"/>
      <c r="ACN68" s="144"/>
      <c r="ACO68" s="144"/>
      <c r="ACP68" s="144"/>
      <c r="ACQ68" s="144"/>
      <c r="ACR68" s="144"/>
      <c r="ACS68" s="144"/>
      <c r="ACT68" s="144"/>
      <c r="ACU68" s="144"/>
      <c r="ACV68" s="144"/>
      <c r="ACW68" s="144"/>
      <c r="ACX68" s="144"/>
      <c r="ACY68" s="144"/>
      <c r="ACZ68" s="144"/>
      <c r="ADA68" s="144"/>
      <c r="ADB68" s="144"/>
      <c r="ADC68" s="144"/>
      <c r="ADD68" s="144"/>
      <c r="ADE68" s="144"/>
      <c r="ADF68" s="144"/>
      <c r="ADG68" s="144"/>
      <c r="ADH68" s="144"/>
      <c r="ADI68" s="144"/>
      <c r="ADJ68" s="144"/>
      <c r="ADK68" s="144"/>
      <c r="ADL68" s="144"/>
      <c r="ADM68" s="144"/>
      <c r="ADN68" s="144"/>
      <c r="ADO68" s="144"/>
      <c r="ADP68" s="144"/>
      <c r="ADQ68" s="144"/>
      <c r="ADR68" s="144"/>
      <c r="ADS68" s="144"/>
      <c r="ADT68" s="144"/>
      <c r="ADU68" s="144"/>
      <c r="ADV68" s="144"/>
      <c r="ADW68" s="144"/>
      <c r="ADX68" s="144"/>
      <c r="ADY68" s="144"/>
      <c r="ADZ68" s="144"/>
      <c r="AEA68" s="144"/>
      <c r="AEB68" s="144"/>
      <c r="AEC68" s="144"/>
      <c r="AED68" s="144"/>
      <c r="AEE68" s="144"/>
      <c r="AEF68" s="144"/>
      <c r="AEG68" s="144"/>
      <c r="AEH68" s="144"/>
      <c r="AEI68" s="144"/>
      <c r="AEJ68" s="144"/>
      <c r="AEK68" s="144"/>
      <c r="AEL68" s="144"/>
      <c r="AEM68" s="144"/>
      <c r="AEN68" s="144"/>
      <c r="AEO68" s="144"/>
      <c r="AEP68" s="144"/>
      <c r="AEQ68" s="144"/>
      <c r="AER68" s="144"/>
      <c r="AES68" s="144"/>
      <c r="AET68" s="144"/>
      <c r="AEU68" s="144"/>
      <c r="AEV68" s="144"/>
      <c r="AEW68" s="144"/>
      <c r="AEX68" s="144"/>
      <c r="AEY68" s="144"/>
      <c r="AEZ68" s="144"/>
      <c r="AFA68" s="144"/>
      <c r="AFB68" s="144"/>
      <c r="AFC68" s="144"/>
      <c r="AFD68" s="144"/>
      <c r="AFE68" s="144"/>
      <c r="AFF68" s="144"/>
      <c r="AFG68" s="144"/>
      <c r="AFH68" s="144"/>
      <c r="AFI68" s="144"/>
      <c r="AFJ68" s="144"/>
      <c r="AFK68" s="144"/>
      <c r="AFL68" s="144"/>
      <c r="AFM68" s="144"/>
      <c r="AFN68" s="144"/>
      <c r="AFO68" s="144"/>
      <c r="AFP68" s="144"/>
      <c r="AFQ68" s="144"/>
      <c r="AFR68" s="144"/>
      <c r="AFS68" s="144"/>
      <c r="AFT68" s="144"/>
      <c r="AFU68" s="144"/>
      <c r="AFV68" s="144"/>
      <c r="AFW68" s="144"/>
      <c r="AFX68" s="144"/>
      <c r="AFY68" s="144"/>
      <c r="AFZ68" s="144"/>
      <c r="AGA68" s="144"/>
      <c r="AGB68" s="144"/>
      <c r="AGC68" s="144"/>
      <c r="AGD68" s="144"/>
      <c r="AGE68" s="144"/>
      <c r="AGF68" s="144"/>
      <c r="AGG68" s="144"/>
      <c r="AGH68" s="144"/>
      <c r="AGI68" s="144"/>
      <c r="AGJ68" s="144"/>
      <c r="AGK68" s="144"/>
      <c r="AGL68" s="144"/>
      <c r="AGM68" s="144"/>
      <c r="AGN68" s="144"/>
      <c r="AGO68" s="144"/>
      <c r="AGP68" s="144"/>
      <c r="AGQ68" s="144"/>
      <c r="AGR68" s="144"/>
      <c r="AGS68" s="144"/>
      <c r="AGT68" s="144"/>
      <c r="AGU68" s="144"/>
      <c r="AGV68" s="144"/>
      <c r="AGW68" s="144"/>
      <c r="AGX68" s="144"/>
      <c r="AGY68" s="144"/>
      <c r="AGZ68" s="144"/>
      <c r="AHA68" s="144"/>
      <c r="AHB68" s="144"/>
      <c r="AHC68" s="144"/>
      <c r="AHD68" s="144"/>
      <c r="AHE68" s="144"/>
      <c r="AHF68" s="144"/>
      <c r="AHG68" s="144"/>
      <c r="AHH68" s="144"/>
      <c r="AHI68" s="144"/>
      <c r="AHJ68" s="144"/>
      <c r="AHK68" s="144"/>
      <c r="AHL68" s="144"/>
      <c r="AHM68" s="144"/>
      <c r="AHN68" s="144"/>
      <c r="AHO68" s="144"/>
      <c r="AHP68" s="144"/>
      <c r="AHQ68" s="144"/>
      <c r="AHR68" s="144"/>
      <c r="AHS68" s="144"/>
      <c r="AHT68" s="144"/>
      <c r="AHU68" s="144"/>
      <c r="AHV68" s="144"/>
      <c r="AHW68" s="144"/>
      <c r="AHX68" s="144"/>
      <c r="AHY68" s="144"/>
      <c r="AHZ68" s="144"/>
      <c r="AIA68" s="144"/>
      <c r="AIB68" s="144"/>
      <c r="AIC68" s="144"/>
      <c r="AID68" s="144"/>
      <c r="AIE68" s="144"/>
      <c r="AIF68" s="144"/>
      <c r="AIG68" s="144"/>
      <c r="AIH68" s="144"/>
      <c r="AII68" s="144"/>
      <c r="AIJ68" s="144"/>
      <c r="AIK68" s="144"/>
      <c r="AIL68" s="144"/>
      <c r="AIM68" s="144"/>
      <c r="AIN68" s="144"/>
      <c r="AIO68" s="144"/>
      <c r="AIP68" s="144"/>
      <c r="AIQ68" s="144"/>
      <c r="AIR68" s="144"/>
      <c r="AIS68" s="144"/>
      <c r="AIT68" s="144"/>
      <c r="AIU68" s="144"/>
      <c r="AIV68" s="144"/>
      <c r="AIW68" s="144"/>
      <c r="AIX68" s="144"/>
      <c r="AIY68" s="144"/>
      <c r="AIZ68" s="144"/>
      <c r="AJA68" s="144"/>
      <c r="AJB68" s="144"/>
      <c r="AJC68" s="144"/>
      <c r="AJD68" s="144"/>
      <c r="AJE68" s="144"/>
      <c r="AJF68" s="144"/>
      <c r="AJG68" s="144"/>
      <c r="AJH68" s="144"/>
      <c r="AJI68" s="144"/>
      <c r="AJJ68" s="144"/>
      <c r="AJK68" s="144"/>
      <c r="AJL68" s="144"/>
      <c r="AJM68" s="144"/>
      <c r="AJN68" s="144"/>
      <c r="AJO68" s="144"/>
      <c r="AJP68" s="144"/>
      <c r="AJQ68" s="144"/>
      <c r="AJR68" s="144"/>
      <c r="AJS68" s="144"/>
      <c r="AJT68" s="144"/>
      <c r="AJU68" s="144"/>
      <c r="AJV68" s="144"/>
      <c r="AJW68" s="144"/>
      <c r="AJX68" s="144"/>
      <c r="AJY68" s="144"/>
      <c r="AJZ68" s="144"/>
      <c r="AKA68" s="144"/>
      <c r="AKB68" s="144"/>
      <c r="AKC68" s="144"/>
      <c r="AKD68" s="144"/>
      <c r="AKE68" s="144"/>
      <c r="AKF68" s="144"/>
      <c r="AKG68" s="144"/>
      <c r="AKH68" s="144"/>
      <c r="AKI68" s="144"/>
      <c r="AKJ68" s="144"/>
      <c r="AKK68" s="144"/>
      <c r="AKL68" s="144"/>
      <c r="AKM68" s="144"/>
      <c r="AKN68" s="144"/>
      <c r="AKO68" s="144"/>
      <c r="AKP68" s="144"/>
      <c r="AKQ68" s="144"/>
      <c r="AKR68" s="144"/>
      <c r="AKS68" s="144"/>
      <c r="AKT68" s="144"/>
      <c r="AKU68" s="144"/>
      <c r="AKV68" s="144"/>
      <c r="AKW68" s="144"/>
      <c r="AKX68" s="144"/>
      <c r="AKY68" s="144"/>
      <c r="AKZ68" s="144"/>
      <c r="ALA68" s="144"/>
      <c r="ALB68" s="144"/>
      <c r="ALC68" s="144"/>
      <c r="ALD68" s="144"/>
      <c r="ALE68" s="144"/>
      <c r="ALF68" s="144"/>
      <c r="ALG68" s="144"/>
      <c r="ALH68" s="144"/>
      <c r="ALI68" s="144"/>
      <c r="ALJ68" s="144"/>
      <c r="ALK68" s="144"/>
      <c r="ALL68" s="144"/>
      <c r="ALM68" s="144"/>
      <c r="ALN68" s="144"/>
      <c r="ALO68" s="144"/>
      <c r="ALP68" s="144"/>
      <c r="ALQ68" s="144"/>
      <c r="ALR68" s="144"/>
      <c r="ALS68" s="144"/>
      <c r="ALT68" s="144"/>
      <c r="ALU68" s="144"/>
      <c r="ALV68" s="144"/>
      <c r="ALW68" s="144"/>
      <c r="ALX68" s="144"/>
      <c r="ALY68" s="144"/>
      <c r="ALZ68" s="144"/>
      <c r="AMA68" s="144"/>
      <c r="AMB68" s="144"/>
      <c r="AMC68" s="144"/>
      <c r="AMD68" s="144"/>
      <c r="AME68" s="144"/>
      <c r="AMF68" s="144"/>
      <c r="AMG68" s="144"/>
      <c r="AMH68" s="144"/>
      <c r="AMI68" s="144"/>
      <c r="AMJ68" s="144"/>
      <c r="AMK68" s="144"/>
      <c r="AML68" s="144"/>
    </row>
    <row r="69" spans="1:1026" s="145" customFormat="1" ht="14.25" customHeight="1">
      <c r="A69" s="144"/>
      <c r="B69" s="357"/>
      <c r="C69" s="358"/>
      <c r="D69" s="359" t="s">
        <v>51</v>
      </c>
      <c r="E69" s="329"/>
      <c r="F69" s="363">
        <v>3.9</v>
      </c>
      <c r="G69" s="338"/>
      <c r="H69" s="361"/>
      <c r="I69" s="146"/>
      <c r="J69" s="147"/>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c r="BI69" s="144"/>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c r="CF69" s="144"/>
      <c r="CG69" s="144"/>
      <c r="CH69" s="144"/>
      <c r="CI69" s="144"/>
      <c r="CJ69" s="144"/>
      <c r="CK69" s="144"/>
      <c r="CL69" s="144"/>
      <c r="CM69" s="144"/>
      <c r="CN69" s="144"/>
      <c r="CO69" s="144"/>
      <c r="CP69" s="144"/>
      <c r="CQ69" s="144"/>
      <c r="CR69" s="144"/>
      <c r="CS69" s="144"/>
      <c r="CT69" s="144"/>
      <c r="CU69" s="144"/>
      <c r="CV69" s="144"/>
      <c r="CW69" s="144"/>
      <c r="CX69" s="144"/>
      <c r="CY69" s="144"/>
      <c r="CZ69" s="144"/>
      <c r="DA69" s="144"/>
      <c r="DB69" s="144"/>
      <c r="DC69" s="144"/>
      <c r="DD69" s="144"/>
      <c r="DE69" s="144"/>
      <c r="DF69" s="144"/>
      <c r="DG69" s="144"/>
      <c r="DH69" s="144"/>
      <c r="DI69" s="144"/>
      <c r="DJ69" s="144"/>
      <c r="DK69" s="144"/>
      <c r="DL69" s="144"/>
      <c r="DM69" s="144"/>
      <c r="DN69" s="144"/>
      <c r="DO69" s="144"/>
      <c r="DP69" s="144"/>
      <c r="DQ69" s="144"/>
      <c r="DR69" s="144"/>
      <c r="DS69" s="144"/>
      <c r="DT69" s="144"/>
      <c r="DU69" s="144"/>
      <c r="DV69" s="144"/>
      <c r="DW69" s="144"/>
      <c r="DX69" s="144"/>
      <c r="DY69" s="144"/>
      <c r="DZ69" s="144"/>
      <c r="EA69" s="144"/>
      <c r="EB69" s="144"/>
      <c r="EC69" s="144"/>
      <c r="ED69" s="144"/>
      <c r="EE69" s="144"/>
      <c r="EF69" s="144"/>
      <c r="EG69" s="144"/>
      <c r="EH69" s="144"/>
      <c r="EI69" s="144"/>
      <c r="EJ69" s="144"/>
      <c r="EK69" s="144"/>
      <c r="EL69" s="144"/>
      <c r="EM69" s="144"/>
      <c r="EN69" s="144"/>
      <c r="EO69" s="144"/>
      <c r="EP69" s="144"/>
      <c r="EQ69" s="144"/>
      <c r="ER69" s="144"/>
      <c r="ES69" s="144"/>
      <c r="ET69" s="144"/>
      <c r="EU69" s="144"/>
      <c r="EV69" s="144"/>
      <c r="EW69" s="144"/>
      <c r="EX69" s="144"/>
      <c r="EY69" s="144"/>
      <c r="EZ69" s="144"/>
      <c r="FA69" s="144"/>
      <c r="FB69" s="144"/>
      <c r="FC69" s="144"/>
      <c r="FD69" s="144"/>
      <c r="FE69" s="144"/>
      <c r="FF69" s="144"/>
      <c r="FG69" s="144"/>
      <c r="FH69" s="144"/>
      <c r="FI69" s="144"/>
      <c r="FJ69" s="144"/>
      <c r="FK69" s="144"/>
      <c r="FL69" s="144"/>
      <c r="FM69" s="144"/>
      <c r="FN69" s="144"/>
      <c r="FO69" s="144"/>
      <c r="FP69" s="144"/>
      <c r="FQ69" s="144"/>
      <c r="FR69" s="144"/>
      <c r="FS69" s="144"/>
      <c r="FT69" s="144"/>
      <c r="FU69" s="144"/>
      <c r="FV69" s="144"/>
      <c r="FW69" s="144"/>
      <c r="FX69" s="144"/>
      <c r="FY69" s="144"/>
      <c r="FZ69" s="144"/>
      <c r="GA69" s="144"/>
      <c r="GB69" s="144"/>
      <c r="GC69" s="144"/>
      <c r="GD69" s="144"/>
      <c r="GE69" s="144"/>
      <c r="GF69" s="144"/>
      <c r="GG69" s="144"/>
      <c r="GH69" s="144"/>
      <c r="GI69" s="144"/>
      <c r="GJ69" s="144"/>
      <c r="GK69" s="144"/>
      <c r="GL69" s="144"/>
      <c r="GM69" s="144"/>
      <c r="GN69" s="144"/>
      <c r="GO69" s="144"/>
      <c r="GP69" s="144"/>
      <c r="GQ69" s="144"/>
      <c r="GR69" s="144"/>
      <c r="GS69" s="144"/>
      <c r="GT69" s="144"/>
      <c r="GU69" s="144"/>
      <c r="GV69" s="144"/>
      <c r="GW69" s="144"/>
      <c r="GX69" s="144"/>
      <c r="GY69" s="144"/>
      <c r="GZ69" s="144"/>
      <c r="HA69" s="144"/>
      <c r="HB69" s="144"/>
      <c r="HC69" s="144"/>
      <c r="HD69" s="144"/>
      <c r="HE69" s="144"/>
      <c r="HF69" s="144"/>
      <c r="HG69" s="144"/>
      <c r="HH69" s="144"/>
      <c r="HI69" s="144"/>
      <c r="HJ69" s="144"/>
      <c r="HK69" s="144"/>
      <c r="HL69" s="144"/>
      <c r="HM69" s="144"/>
      <c r="HN69" s="144"/>
      <c r="HO69" s="144"/>
      <c r="HP69" s="144"/>
      <c r="HQ69" s="144"/>
      <c r="HR69" s="144"/>
      <c r="HS69" s="144"/>
      <c r="HT69" s="144"/>
      <c r="HU69" s="144"/>
      <c r="HV69" s="144"/>
      <c r="HW69" s="144"/>
      <c r="HX69" s="144"/>
      <c r="HY69" s="144"/>
      <c r="HZ69" s="144"/>
      <c r="IA69" s="144"/>
      <c r="IB69" s="144"/>
      <c r="IC69" s="144"/>
      <c r="ID69" s="144"/>
      <c r="IE69" s="144"/>
      <c r="IF69" s="144"/>
      <c r="IG69" s="144"/>
      <c r="IH69" s="144"/>
      <c r="II69" s="144"/>
      <c r="IJ69" s="144"/>
      <c r="IK69" s="144"/>
      <c r="IL69" s="144"/>
      <c r="IM69" s="144"/>
      <c r="IN69" s="144"/>
      <c r="IO69" s="144"/>
      <c r="IP69" s="144"/>
      <c r="IQ69" s="144"/>
      <c r="IR69" s="144"/>
      <c r="IS69" s="144"/>
      <c r="IT69" s="144"/>
      <c r="IU69" s="144"/>
      <c r="IV69" s="144"/>
      <c r="IW69" s="144"/>
      <c r="IX69" s="144"/>
      <c r="IY69" s="144"/>
      <c r="IZ69" s="144"/>
      <c r="JA69" s="144"/>
      <c r="JB69" s="144"/>
      <c r="JC69" s="144"/>
      <c r="JD69" s="144"/>
      <c r="JE69" s="144"/>
      <c r="JF69" s="144"/>
      <c r="JG69" s="144"/>
      <c r="JH69" s="144"/>
      <c r="JI69" s="144"/>
      <c r="JJ69" s="144"/>
      <c r="JK69" s="144"/>
      <c r="JL69" s="144"/>
      <c r="JM69" s="144"/>
      <c r="JN69" s="144"/>
      <c r="JO69" s="144"/>
      <c r="JP69" s="144"/>
      <c r="JQ69" s="144"/>
      <c r="JR69" s="144"/>
      <c r="JS69" s="144"/>
      <c r="JT69" s="144"/>
      <c r="JU69" s="144"/>
      <c r="JV69" s="144"/>
      <c r="JW69" s="144"/>
      <c r="JX69" s="144"/>
      <c r="JY69" s="144"/>
      <c r="JZ69" s="144"/>
      <c r="KA69" s="144"/>
      <c r="KB69" s="144"/>
      <c r="KC69" s="144"/>
      <c r="KD69" s="144"/>
      <c r="KE69" s="144"/>
      <c r="KF69" s="144"/>
      <c r="KG69" s="144"/>
      <c r="KH69" s="144"/>
      <c r="KI69" s="144"/>
      <c r="KJ69" s="144"/>
      <c r="KK69" s="144"/>
      <c r="KL69" s="144"/>
      <c r="KM69" s="144"/>
      <c r="KN69" s="144"/>
      <c r="KO69" s="144"/>
      <c r="KP69" s="144"/>
      <c r="KQ69" s="144"/>
      <c r="KR69" s="144"/>
      <c r="KS69" s="144"/>
      <c r="KT69" s="144"/>
      <c r="KU69" s="144"/>
      <c r="KV69" s="144"/>
      <c r="KW69" s="144"/>
      <c r="KX69" s="144"/>
      <c r="KY69" s="144"/>
      <c r="KZ69" s="144"/>
      <c r="LA69" s="144"/>
      <c r="LB69" s="144"/>
      <c r="LC69" s="144"/>
      <c r="LD69" s="144"/>
      <c r="LE69" s="144"/>
      <c r="LF69" s="144"/>
      <c r="LG69" s="144"/>
      <c r="LH69" s="144"/>
      <c r="LI69" s="144"/>
      <c r="LJ69" s="144"/>
      <c r="LK69" s="144"/>
      <c r="LL69" s="144"/>
      <c r="LM69" s="144"/>
      <c r="LN69" s="144"/>
      <c r="LO69" s="144"/>
      <c r="LP69" s="144"/>
      <c r="LQ69" s="144"/>
      <c r="LR69" s="144"/>
      <c r="LS69" s="144"/>
      <c r="LT69" s="144"/>
      <c r="LU69" s="144"/>
      <c r="LV69" s="144"/>
      <c r="LW69" s="144"/>
      <c r="LX69" s="144"/>
      <c r="LY69" s="144"/>
      <c r="LZ69" s="144"/>
      <c r="MA69" s="144"/>
      <c r="MB69" s="144"/>
      <c r="MC69" s="144"/>
      <c r="MD69" s="144"/>
      <c r="ME69" s="144"/>
      <c r="MF69" s="144"/>
      <c r="MG69" s="144"/>
      <c r="MH69" s="144"/>
      <c r="MI69" s="144"/>
      <c r="MJ69" s="144"/>
      <c r="MK69" s="144"/>
      <c r="ML69" s="144"/>
      <c r="MM69" s="144"/>
      <c r="MN69" s="144"/>
      <c r="MO69" s="144"/>
      <c r="MP69" s="144"/>
      <c r="MQ69" s="144"/>
      <c r="MR69" s="144"/>
      <c r="MS69" s="144"/>
      <c r="MT69" s="144"/>
      <c r="MU69" s="144"/>
      <c r="MV69" s="144"/>
      <c r="MW69" s="144"/>
      <c r="MX69" s="144"/>
      <c r="MY69" s="144"/>
      <c r="MZ69" s="144"/>
      <c r="NA69" s="144"/>
      <c r="NB69" s="144"/>
      <c r="NC69" s="144"/>
      <c r="ND69" s="144"/>
      <c r="NE69" s="144"/>
      <c r="NF69" s="144"/>
      <c r="NG69" s="144"/>
      <c r="NH69" s="144"/>
      <c r="NI69" s="144"/>
      <c r="NJ69" s="144"/>
      <c r="NK69" s="144"/>
      <c r="NL69" s="144"/>
      <c r="NM69" s="144"/>
      <c r="NN69" s="144"/>
      <c r="NO69" s="144"/>
      <c r="NP69" s="144"/>
      <c r="NQ69" s="144"/>
      <c r="NR69" s="144"/>
      <c r="NS69" s="144"/>
      <c r="NT69" s="144"/>
      <c r="NU69" s="144"/>
      <c r="NV69" s="144"/>
      <c r="NW69" s="144"/>
      <c r="NX69" s="144"/>
      <c r="NY69" s="144"/>
      <c r="NZ69" s="144"/>
      <c r="OA69" s="144"/>
      <c r="OB69" s="144"/>
      <c r="OC69" s="144"/>
      <c r="OD69" s="144"/>
      <c r="OE69" s="144"/>
      <c r="OF69" s="144"/>
      <c r="OG69" s="144"/>
      <c r="OH69" s="144"/>
      <c r="OI69" s="144"/>
      <c r="OJ69" s="144"/>
      <c r="OK69" s="144"/>
      <c r="OL69" s="144"/>
      <c r="OM69" s="144"/>
      <c r="ON69" s="144"/>
      <c r="OO69" s="144"/>
      <c r="OP69" s="144"/>
      <c r="OQ69" s="144"/>
      <c r="OR69" s="144"/>
      <c r="OS69" s="144"/>
      <c r="OT69" s="144"/>
      <c r="OU69" s="144"/>
      <c r="OV69" s="144"/>
      <c r="OW69" s="144"/>
      <c r="OX69" s="144"/>
      <c r="OY69" s="144"/>
      <c r="OZ69" s="144"/>
      <c r="PA69" s="144"/>
      <c r="PB69" s="144"/>
      <c r="PC69" s="144"/>
      <c r="PD69" s="144"/>
      <c r="PE69" s="144"/>
      <c r="PF69" s="144"/>
      <c r="PG69" s="144"/>
      <c r="PH69" s="144"/>
      <c r="PI69" s="144"/>
      <c r="PJ69" s="144"/>
      <c r="PK69" s="144"/>
      <c r="PL69" s="144"/>
      <c r="PM69" s="144"/>
      <c r="PN69" s="144"/>
      <c r="PO69" s="144"/>
      <c r="PP69" s="144"/>
      <c r="PQ69" s="144"/>
      <c r="PR69" s="144"/>
      <c r="PS69" s="144"/>
      <c r="PT69" s="144"/>
      <c r="PU69" s="144"/>
      <c r="PV69" s="144"/>
      <c r="PW69" s="144"/>
      <c r="PX69" s="144"/>
      <c r="PY69" s="144"/>
      <c r="PZ69" s="144"/>
      <c r="QA69" s="144"/>
      <c r="QB69" s="144"/>
      <c r="QC69" s="144"/>
      <c r="QD69" s="144"/>
      <c r="QE69" s="144"/>
      <c r="QF69" s="144"/>
      <c r="QG69" s="144"/>
      <c r="QH69" s="144"/>
      <c r="QI69" s="144"/>
      <c r="QJ69" s="144"/>
      <c r="QK69" s="144"/>
      <c r="QL69" s="144"/>
      <c r="QM69" s="144"/>
      <c r="QN69" s="144"/>
      <c r="QO69" s="144"/>
      <c r="QP69" s="144"/>
      <c r="QQ69" s="144"/>
      <c r="QR69" s="144"/>
      <c r="QS69" s="144"/>
      <c r="QT69" s="144"/>
      <c r="QU69" s="144"/>
      <c r="QV69" s="144"/>
      <c r="QW69" s="144"/>
      <c r="QX69" s="144"/>
      <c r="QY69" s="144"/>
      <c r="QZ69" s="144"/>
      <c r="RA69" s="144"/>
      <c r="RB69" s="144"/>
      <c r="RC69" s="144"/>
      <c r="RD69" s="144"/>
      <c r="RE69" s="144"/>
      <c r="RF69" s="144"/>
      <c r="RG69" s="144"/>
      <c r="RH69" s="144"/>
      <c r="RI69" s="144"/>
      <c r="RJ69" s="144"/>
      <c r="RK69" s="144"/>
      <c r="RL69" s="144"/>
      <c r="RM69" s="144"/>
      <c r="RN69" s="144"/>
      <c r="RO69" s="144"/>
      <c r="RP69" s="144"/>
      <c r="RQ69" s="144"/>
      <c r="RR69" s="144"/>
      <c r="RS69" s="144"/>
      <c r="RT69" s="144"/>
      <c r="RU69" s="144"/>
      <c r="RV69" s="144"/>
      <c r="RW69" s="144"/>
      <c r="RX69" s="144"/>
      <c r="RY69" s="144"/>
      <c r="RZ69" s="144"/>
      <c r="SA69" s="144"/>
      <c r="SB69" s="144"/>
      <c r="SC69" s="144"/>
      <c r="SD69" s="144"/>
      <c r="SE69" s="144"/>
      <c r="SF69" s="144"/>
      <c r="SG69" s="144"/>
      <c r="SH69" s="144"/>
      <c r="SI69" s="144"/>
      <c r="SJ69" s="144"/>
      <c r="SK69" s="144"/>
      <c r="SL69" s="144"/>
      <c r="SM69" s="144"/>
      <c r="SN69" s="144"/>
      <c r="SO69" s="144"/>
      <c r="SP69" s="144"/>
      <c r="SQ69" s="144"/>
      <c r="SR69" s="144"/>
      <c r="SS69" s="144"/>
      <c r="ST69" s="144"/>
      <c r="SU69" s="144"/>
      <c r="SV69" s="144"/>
      <c r="SW69" s="144"/>
      <c r="SX69" s="144"/>
      <c r="SY69" s="144"/>
      <c r="SZ69" s="144"/>
      <c r="TA69" s="144"/>
      <c r="TB69" s="144"/>
      <c r="TC69" s="144"/>
      <c r="TD69" s="144"/>
      <c r="TE69" s="144"/>
      <c r="TF69" s="144"/>
      <c r="TG69" s="144"/>
      <c r="TH69" s="144"/>
      <c r="TI69" s="144"/>
      <c r="TJ69" s="144"/>
      <c r="TK69" s="144"/>
      <c r="TL69" s="144"/>
      <c r="TM69" s="144"/>
      <c r="TN69" s="144"/>
      <c r="TO69" s="144"/>
      <c r="TP69" s="144"/>
      <c r="TQ69" s="144"/>
      <c r="TR69" s="144"/>
      <c r="TS69" s="144"/>
      <c r="TT69" s="144"/>
      <c r="TU69" s="144"/>
      <c r="TV69" s="144"/>
      <c r="TW69" s="144"/>
      <c r="TX69" s="144"/>
      <c r="TY69" s="144"/>
      <c r="TZ69" s="144"/>
      <c r="UA69" s="144"/>
      <c r="UB69" s="144"/>
      <c r="UC69" s="144"/>
      <c r="UD69" s="144"/>
      <c r="UE69" s="144"/>
      <c r="UF69" s="144"/>
      <c r="UG69" s="144"/>
      <c r="UH69" s="144"/>
      <c r="UI69" s="144"/>
      <c r="UJ69" s="144"/>
      <c r="UK69" s="144"/>
      <c r="UL69" s="144"/>
      <c r="UM69" s="144"/>
      <c r="UN69" s="144"/>
      <c r="UO69" s="144"/>
      <c r="UP69" s="144"/>
      <c r="UQ69" s="144"/>
      <c r="UR69" s="144"/>
      <c r="US69" s="144"/>
      <c r="UT69" s="144"/>
      <c r="UU69" s="144"/>
      <c r="UV69" s="144"/>
      <c r="UW69" s="144"/>
      <c r="UX69" s="144"/>
      <c r="UY69" s="144"/>
      <c r="UZ69" s="144"/>
      <c r="VA69" s="144"/>
      <c r="VB69" s="144"/>
      <c r="VC69" s="144"/>
      <c r="VD69" s="144"/>
      <c r="VE69" s="144"/>
      <c r="VF69" s="144"/>
      <c r="VG69" s="144"/>
      <c r="VH69" s="144"/>
      <c r="VI69" s="144"/>
      <c r="VJ69" s="144"/>
      <c r="VK69" s="144"/>
      <c r="VL69" s="144"/>
      <c r="VM69" s="144"/>
      <c r="VN69" s="144"/>
      <c r="VO69" s="144"/>
      <c r="VP69" s="144"/>
      <c r="VQ69" s="144"/>
      <c r="VR69" s="144"/>
      <c r="VS69" s="144"/>
      <c r="VT69" s="144"/>
      <c r="VU69" s="144"/>
      <c r="VV69" s="144"/>
      <c r="VW69" s="144"/>
      <c r="VX69" s="144"/>
      <c r="VY69" s="144"/>
      <c r="VZ69" s="144"/>
      <c r="WA69" s="144"/>
      <c r="WB69" s="144"/>
      <c r="WC69" s="144"/>
      <c r="WD69" s="144"/>
      <c r="WE69" s="144"/>
      <c r="WF69" s="144"/>
      <c r="WG69" s="144"/>
      <c r="WH69" s="144"/>
      <c r="WI69" s="144"/>
      <c r="WJ69" s="144"/>
      <c r="WK69" s="144"/>
      <c r="WL69" s="144"/>
      <c r="WM69" s="144"/>
      <c r="WN69" s="144"/>
      <c r="WO69" s="144"/>
      <c r="WP69" s="144"/>
      <c r="WQ69" s="144"/>
      <c r="WR69" s="144"/>
      <c r="WS69" s="144"/>
      <c r="WT69" s="144"/>
      <c r="WU69" s="144"/>
      <c r="WV69" s="144"/>
      <c r="WW69" s="144"/>
      <c r="WX69" s="144"/>
      <c r="WY69" s="144"/>
      <c r="WZ69" s="144"/>
      <c r="XA69" s="144"/>
      <c r="XB69" s="144"/>
      <c r="XC69" s="144"/>
      <c r="XD69" s="144"/>
      <c r="XE69" s="144"/>
      <c r="XF69" s="144"/>
      <c r="XG69" s="144"/>
      <c r="XH69" s="144"/>
      <c r="XI69" s="144"/>
      <c r="XJ69" s="144"/>
      <c r="XK69" s="144"/>
      <c r="XL69" s="144"/>
      <c r="XM69" s="144"/>
      <c r="XN69" s="144"/>
      <c r="XO69" s="144"/>
      <c r="XP69" s="144"/>
      <c r="XQ69" s="144"/>
      <c r="XR69" s="144"/>
      <c r="XS69" s="144"/>
      <c r="XT69" s="144"/>
      <c r="XU69" s="144"/>
      <c r="XV69" s="144"/>
      <c r="XW69" s="144"/>
      <c r="XX69" s="144"/>
      <c r="XY69" s="144"/>
      <c r="XZ69" s="144"/>
      <c r="YA69" s="144"/>
      <c r="YB69" s="144"/>
      <c r="YC69" s="144"/>
      <c r="YD69" s="144"/>
      <c r="YE69" s="144"/>
      <c r="YF69" s="144"/>
      <c r="YG69" s="144"/>
      <c r="YH69" s="144"/>
      <c r="YI69" s="144"/>
      <c r="YJ69" s="144"/>
      <c r="YK69" s="144"/>
      <c r="YL69" s="144"/>
      <c r="YM69" s="144"/>
      <c r="YN69" s="144"/>
      <c r="YO69" s="144"/>
      <c r="YP69" s="144"/>
      <c r="YQ69" s="144"/>
      <c r="YR69" s="144"/>
      <c r="YS69" s="144"/>
      <c r="YT69" s="144"/>
      <c r="YU69" s="144"/>
      <c r="YV69" s="144"/>
      <c r="YW69" s="144"/>
      <c r="YX69" s="144"/>
      <c r="YY69" s="144"/>
      <c r="YZ69" s="144"/>
      <c r="ZA69" s="144"/>
      <c r="ZB69" s="144"/>
      <c r="ZC69" s="144"/>
      <c r="ZD69" s="144"/>
      <c r="ZE69" s="144"/>
      <c r="ZF69" s="144"/>
      <c r="ZG69" s="144"/>
      <c r="ZH69" s="144"/>
      <c r="ZI69" s="144"/>
      <c r="ZJ69" s="144"/>
      <c r="ZK69" s="144"/>
      <c r="ZL69" s="144"/>
      <c r="ZM69" s="144"/>
      <c r="ZN69" s="144"/>
      <c r="ZO69" s="144"/>
      <c r="ZP69" s="144"/>
      <c r="ZQ69" s="144"/>
      <c r="ZR69" s="144"/>
      <c r="ZS69" s="144"/>
      <c r="ZT69" s="144"/>
      <c r="ZU69" s="144"/>
      <c r="ZV69" s="144"/>
      <c r="ZW69" s="144"/>
      <c r="ZX69" s="144"/>
      <c r="ZY69" s="144"/>
      <c r="ZZ69" s="144"/>
      <c r="AAA69" s="144"/>
      <c r="AAB69" s="144"/>
      <c r="AAC69" s="144"/>
      <c r="AAD69" s="144"/>
      <c r="AAE69" s="144"/>
      <c r="AAF69" s="144"/>
      <c r="AAG69" s="144"/>
      <c r="AAH69" s="144"/>
      <c r="AAI69" s="144"/>
      <c r="AAJ69" s="144"/>
      <c r="AAK69" s="144"/>
      <c r="AAL69" s="144"/>
      <c r="AAM69" s="144"/>
      <c r="AAN69" s="144"/>
      <c r="AAO69" s="144"/>
      <c r="AAP69" s="144"/>
      <c r="AAQ69" s="144"/>
      <c r="AAR69" s="144"/>
      <c r="AAS69" s="144"/>
      <c r="AAT69" s="144"/>
      <c r="AAU69" s="144"/>
      <c r="AAV69" s="144"/>
      <c r="AAW69" s="144"/>
      <c r="AAX69" s="144"/>
      <c r="AAY69" s="144"/>
      <c r="AAZ69" s="144"/>
      <c r="ABA69" s="144"/>
      <c r="ABB69" s="144"/>
      <c r="ABC69" s="144"/>
      <c r="ABD69" s="144"/>
      <c r="ABE69" s="144"/>
      <c r="ABF69" s="144"/>
      <c r="ABG69" s="144"/>
      <c r="ABH69" s="144"/>
      <c r="ABI69" s="144"/>
      <c r="ABJ69" s="144"/>
      <c r="ABK69" s="144"/>
      <c r="ABL69" s="144"/>
      <c r="ABM69" s="144"/>
      <c r="ABN69" s="144"/>
      <c r="ABO69" s="144"/>
      <c r="ABP69" s="144"/>
      <c r="ABQ69" s="144"/>
      <c r="ABR69" s="144"/>
      <c r="ABS69" s="144"/>
      <c r="ABT69" s="144"/>
      <c r="ABU69" s="144"/>
      <c r="ABV69" s="144"/>
      <c r="ABW69" s="144"/>
      <c r="ABX69" s="144"/>
      <c r="ABY69" s="144"/>
      <c r="ABZ69" s="144"/>
      <c r="ACA69" s="144"/>
      <c r="ACB69" s="144"/>
      <c r="ACC69" s="144"/>
      <c r="ACD69" s="144"/>
      <c r="ACE69" s="144"/>
      <c r="ACF69" s="144"/>
      <c r="ACG69" s="144"/>
      <c r="ACH69" s="144"/>
      <c r="ACI69" s="144"/>
      <c r="ACJ69" s="144"/>
      <c r="ACK69" s="144"/>
      <c r="ACL69" s="144"/>
      <c r="ACM69" s="144"/>
      <c r="ACN69" s="144"/>
      <c r="ACO69" s="144"/>
      <c r="ACP69" s="144"/>
      <c r="ACQ69" s="144"/>
      <c r="ACR69" s="144"/>
      <c r="ACS69" s="144"/>
      <c r="ACT69" s="144"/>
      <c r="ACU69" s="144"/>
      <c r="ACV69" s="144"/>
      <c r="ACW69" s="144"/>
      <c r="ACX69" s="144"/>
      <c r="ACY69" s="144"/>
      <c r="ACZ69" s="144"/>
      <c r="ADA69" s="144"/>
      <c r="ADB69" s="144"/>
      <c r="ADC69" s="144"/>
      <c r="ADD69" s="144"/>
      <c r="ADE69" s="144"/>
      <c r="ADF69" s="144"/>
      <c r="ADG69" s="144"/>
      <c r="ADH69" s="144"/>
      <c r="ADI69" s="144"/>
      <c r="ADJ69" s="144"/>
      <c r="ADK69" s="144"/>
      <c r="ADL69" s="144"/>
      <c r="ADM69" s="144"/>
      <c r="ADN69" s="144"/>
      <c r="ADO69" s="144"/>
      <c r="ADP69" s="144"/>
      <c r="ADQ69" s="144"/>
      <c r="ADR69" s="144"/>
      <c r="ADS69" s="144"/>
      <c r="ADT69" s="144"/>
      <c r="ADU69" s="144"/>
      <c r="ADV69" s="144"/>
      <c r="ADW69" s="144"/>
      <c r="ADX69" s="144"/>
      <c r="ADY69" s="144"/>
      <c r="ADZ69" s="144"/>
      <c r="AEA69" s="144"/>
      <c r="AEB69" s="144"/>
      <c r="AEC69" s="144"/>
      <c r="AED69" s="144"/>
      <c r="AEE69" s="144"/>
      <c r="AEF69" s="144"/>
      <c r="AEG69" s="144"/>
      <c r="AEH69" s="144"/>
      <c r="AEI69" s="144"/>
      <c r="AEJ69" s="144"/>
      <c r="AEK69" s="144"/>
      <c r="AEL69" s="144"/>
      <c r="AEM69" s="144"/>
      <c r="AEN69" s="144"/>
      <c r="AEO69" s="144"/>
      <c r="AEP69" s="144"/>
      <c r="AEQ69" s="144"/>
      <c r="AER69" s="144"/>
      <c r="AES69" s="144"/>
      <c r="AET69" s="144"/>
      <c r="AEU69" s="144"/>
      <c r="AEV69" s="144"/>
      <c r="AEW69" s="144"/>
      <c r="AEX69" s="144"/>
      <c r="AEY69" s="144"/>
      <c r="AEZ69" s="144"/>
      <c r="AFA69" s="144"/>
      <c r="AFB69" s="144"/>
      <c r="AFC69" s="144"/>
      <c r="AFD69" s="144"/>
      <c r="AFE69" s="144"/>
      <c r="AFF69" s="144"/>
      <c r="AFG69" s="144"/>
      <c r="AFH69" s="144"/>
      <c r="AFI69" s="144"/>
      <c r="AFJ69" s="144"/>
      <c r="AFK69" s="144"/>
      <c r="AFL69" s="144"/>
      <c r="AFM69" s="144"/>
      <c r="AFN69" s="144"/>
      <c r="AFO69" s="144"/>
      <c r="AFP69" s="144"/>
      <c r="AFQ69" s="144"/>
      <c r="AFR69" s="144"/>
      <c r="AFS69" s="144"/>
      <c r="AFT69" s="144"/>
      <c r="AFU69" s="144"/>
      <c r="AFV69" s="144"/>
      <c r="AFW69" s="144"/>
      <c r="AFX69" s="144"/>
      <c r="AFY69" s="144"/>
      <c r="AFZ69" s="144"/>
      <c r="AGA69" s="144"/>
      <c r="AGB69" s="144"/>
      <c r="AGC69" s="144"/>
      <c r="AGD69" s="144"/>
      <c r="AGE69" s="144"/>
      <c r="AGF69" s="144"/>
      <c r="AGG69" s="144"/>
      <c r="AGH69" s="144"/>
      <c r="AGI69" s="144"/>
      <c r="AGJ69" s="144"/>
      <c r="AGK69" s="144"/>
      <c r="AGL69" s="144"/>
      <c r="AGM69" s="144"/>
      <c r="AGN69" s="144"/>
      <c r="AGO69" s="144"/>
      <c r="AGP69" s="144"/>
      <c r="AGQ69" s="144"/>
      <c r="AGR69" s="144"/>
      <c r="AGS69" s="144"/>
      <c r="AGT69" s="144"/>
      <c r="AGU69" s="144"/>
      <c r="AGV69" s="144"/>
      <c r="AGW69" s="144"/>
      <c r="AGX69" s="144"/>
      <c r="AGY69" s="144"/>
      <c r="AGZ69" s="144"/>
      <c r="AHA69" s="144"/>
      <c r="AHB69" s="144"/>
      <c r="AHC69" s="144"/>
      <c r="AHD69" s="144"/>
      <c r="AHE69" s="144"/>
      <c r="AHF69" s="144"/>
      <c r="AHG69" s="144"/>
      <c r="AHH69" s="144"/>
      <c r="AHI69" s="144"/>
      <c r="AHJ69" s="144"/>
      <c r="AHK69" s="144"/>
      <c r="AHL69" s="144"/>
      <c r="AHM69" s="144"/>
      <c r="AHN69" s="144"/>
      <c r="AHO69" s="144"/>
      <c r="AHP69" s="144"/>
      <c r="AHQ69" s="144"/>
      <c r="AHR69" s="144"/>
      <c r="AHS69" s="144"/>
      <c r="AHT69" s="144"/>
      <c r="AHU69" s="144"/>
      <c r="AHV69" s="144"/>
      <c r="AHW69" s="144"/>
      <c r="AHX69" s="144"/>
      <c r="AHY69" s="144"/>
      <c r="AHZ69" s="144"/>
      <c r="AIA69" s="144"/>
      <c r="AIB69" s="144"/>
      <c r="AIC69" s="144"/>
      <c r="AID69" s="144"/>
      <c r="AIE69" s="144"/>
      <c r="AIF69" s="144"/>
      <c r="AIG69" s="144"/>
      <c r="AIH69" s="144"/>
      <c r="AII69" s="144"/>
      <c r="AIJ69" s="144"/>
      <c r="AIK69" s="144"/>
      <c r="AIL69" s="144"/>
      <c r="AIM69" s="144"/>
      <c r="AIN69" s="144"/>
      <c r="AIO69" s="144"/>
      <c r="AIP69" s="144"/>
      <c r="AIQ69" s="144"/>
      <c r="AIR69" s="144"/>
      <c r="AIS69" s="144"/>
      <c r="AIT69" s="144"/>
      <c r="AIU69" s="144"/>
      <c r="AIV69" s="144"/>
      <c r="AIW69" s="144"/>
      <c r="AIX69" s="144"/>
      <c r="AIY69" s="144"/>
      <c r="AIZ69" s="144"/>
      <c r="AJA69" s="144"/>
      <c r="AJB69" s="144"/>
      <c r="AJC69" s="144"/>
      <c r="AJD69" s="144"/>
      <c r="AJE69" s="144"/>
      <c r="AJF69" s="144"/>
      <c r="AJG69" s="144"/>
      <c r="AJH69" s="144"/>
      <c r="AJI69" s="144"/>
      <c r="AJJ69" s="144"/>
      <c r="AJK69" s="144"/>
      <c r="AJL69" s="144"/>
      <c r="AJM69" s="144"/>
      <c r="AJN69" s="144"/>
      <c r="AJO69" s="144"/>
      <c r="AJP69" s="144"/>
      <c r="AJQ69" s="144"/>
      <c r="AJR69" s="144"/>
      <c r="AJS69" s="144"/>
      <c r="AJT69" s="144"/>
      <c r="AJU69" s="144"/>
      <c r="AJV69" s="144"/>
      <c r="AJW69" s="144"/>
      <c r="AJX69" s="144"/>
      <c r="AJY69" s="144"/>
      <c r="AJZ69" s="144"/>
      <c r="AKA69" s="144"/>
      <c r="AKB69" s="144"/>
      <c r="AKC69" s="144"/>
      <c r="AKD69" s="144"/>
      <c r="AKE69" s="144"/>
      <c r="AKF69" s="144"/>
      <c r="AKG69" s="144"/>
      <c r="AKH69" s="144"/>
      <c r="AKI69" s="144"/>
      <c r="AKJ69" s="144"/>
      <c r="AKK69" s="144"/>
      <c r="AKL69" s="144"/>
      <c r="AKM69" s="144"/>
      <c r="AKN69" s="144"/>
      <c r="AKO69" s="144"/>
      <c r="AKP69" s="144"/>
      <c r="AKQ69" s="144"/>
      <c r="AKR69" s="144"/>
      <c r="AKS69" s="144"/>
      <c r="AKT69" s="144"/>
      <c r="AKU69" s="144"/>
      <c r="AKV69" s="144"/>
      <c r="AKW69" s="144"/>
      <c r="AKX69" s="144"/>
      <c r="AKY69" s="144"/>
      <c r="AKZ69" s="144"/>
      <c r="ALA69" s="144"/>
      <c r="ALB69" s="144"/>
      <c r="ALC69" s="144"/>
      <c r="ALD69" s="144"/>
      <c r="ALE69" s="144"/>
      <c r="ALF69" s="144"/>
      <c r="ALG69" s="144"/>
      <c r="ALH69" s="144"/>
      <c r="ALI69" s="144"/>
      <c r="ALJ69" s="144"/>
      <c r="ALK69" s="144"/>
      <c r="ALL69" s="144"/>
      <c r="ALM69" s="144"/>
      <c r="ALN69" s="144"/>
      <c r="ALO69" s="144"/>
      <c r="ALP69" s="144"/>
      <c r="ALQ69" s="144"/>
      <c r="ALR69" s="144"/>
      <c r="ALS69" s="144"/>
      <c r="ALT69" s="144"/>
      <c r="ALU69" s="144"/>
      <c r="ALV69" s="144"/>
      <c r="ALW69" s="144"/>
      <c r="ALX69" s="144"/>
      <c r="ALY69" s="144"/>
      <c r="ALZ69" s="144"/>
      <c r="AMA69" s="144"/>
      <c r="AMB69" s="144"/>
      <c r="AMC69" s="144"/>
      <c r="AMD69" s="144"/>
      <c r="AME69" s="144"/>
      <c r="AMF69" s="144"/>
      <c r="AMG69" s="144"/>
      <c r="AMH69" s="144"/>
      <c r="AMI69" s="144"/>
      <c r="AMJ69" s="144"/>
      <c r="AMK69" s="144"/>
      <c r="AML69" s="144"/>
    </row>
    <row r="70" spans="1:1026" s="145" customFormat="1" ht="14.25" customHeight="1">
      <c r="A70" s="144"/>
      <c r="B70" s="357" t="s">
        <v>11</v>
      </c>
      <c r="C70" s="364" t="s">
        <v>52</v>
      </c>
      <c r="D70" s="359" t="s">
        <v>172</v>
      </c>
      <c r="E70" s="329"/>
      <c r="F70" s="363">
        <v>16.73</v>
      </c>
      <c r="G70" s="338"/>
      <c r="H70" s="361">
        <f>ROUND((F70*F71)-((F70*F71)*F72),2)</f>
        <v>298.13</v>
      </c>
      <c r="I70" s="195"/>
      <c r="J70" s="147"/>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44"/>
      <c r="CU70" s="144"/>
      <c r="CV70" s="144"/>
      <c r="CW70" s="144"/>
      <c r="CX70" s="144"/>
      <c r="CY70" s="144"/>
      <c r="CZ70" s="144"/>
      <c r="DA70" s="144"/>
      <c r="DB70" s="144"/>
      <c r="DC70" s="144"/>
      <c r="DD70" s="144"/>
      <c r="DE70" s="144"/>
      <c r="DF70" s="144"/>
      <c r="DG70" s="144"/>
      <c r="DH70" s="144"/>
      <c r="DI70" s="144"/>
      <c r="DJ70" s="144"/>
      <c r="DK70" s="144"/>
      <c r="DL70" s="144"/>
      <c r="DM70" s="144"/>
      <c r="DN70" s="144"/>
      <c r="DO70" s="144"/>
      <c r="DP70" s="144"/>
      <c r="DQ70" s="144"/>
      <c r="DR70" s="144"/>
      <c r="DS70" s="144"/>
      <c r="DT70" s="144"/>
      <c r="DU70" s="144"/>
      <c r="DV70" s="144"/>
      <c r="DW70" s="144"/>
      <c r="DX70" s="144"/>
      <c r="DY70" s="144"/>
      <c r="DZ70" s="144"/>
      <c r="EA70" s="144"/>
      <c r="EB70" s="144"/>
      <c r="EC70" s="144"/>
      <c r="ED70" s="144"/>
      <c r="EE70" s="144"/>
      <c r="EF70" s="144"/>
      <c r="EG70" s="144"/>
      <c r="EH70" s="144"/>
      <c r="EI70" s="144"/>
      <c r="EJ70" s="144"/>
      <c r="EK70" s="144"/>
      <c r="EL70" s="144"/>
      <c r="EM70" s="144"/>
      <c r="EN70" s="144"/>
      <c r="EO70" s="144"/>
      <c r="EP70" s="144"/>
      <c r="EQ70" s="144"/>
      <c r="ER70" s="144"/>
      <c r="ES70" s="144"/>
      <c r="ET70" s="144"/>
      <c r="EU70" s="144"/>
      <c r="EV70" s="144"/>
      <c r="EW70" s="144"/>
      <c r="EX70" s="144"/>
      <c r="EY70" s="144"/>
      <c r="EZ70" s="144"/>
      <c r="FA70" s="144"/>
      <c r="FB70" s="144"/>
      <c r="FC70" s="144"/>
      <c r="FD70" s="144"/>
      <c r="FE70" s="144"/>
      <c r="FF70" s="144"/>
      <c r="FG70" s="144"/>
      <c r="FH70" s="144"/>
      <c r="FI70" s="144"/>
      <c r="FJ70" s="144"/>
      <c r="FK70" s="144"/>
      <c r="FL70" s="144"/>
      <c r="FM70" s="144"/>
      <c r="FN70" s="144"/>
      <c r="FO70" s="144"/>
      <c r="FP70" s="144"/>
      <c r="FQ70" s="144"/>
      <c r="FR70" s="144"/>
      <c r="FS70" s="144"/>
      <c r="FT70" s="144"/>
      <c r="FU70" s="144"/>
      <c r="FV70" s="144"/>
      <c r="FW70" s="144"/>
      <c r="FX70" s="144"/>
      <c r="FY70" s="144"/>
      <c r="FZ70" s="144"/>
      <c r="GA70" s="144"/>
      <c r="GB70" s="144"/>
      <c r="GC70" s="144"/>
      <c r="GD70" s="144"/>
      <c r="GE70" s="144"/>
      <c r="GF70" s="144"/>
      <c r="GG70" s="144"/>
      <c r="GH70" s="144"/>
      <c r="GI70" s="144"/>
      <c r="GJ70" s="144"/>
      <c r="GK70" s="144"/>
      <c r="GL70" s="144"/>
      <c r="GM70" s="144"/>
      <c r="GN70" s="144"/>
      <c r="GO70" s="144"/>
      <c r="GP70" s="144"/>
      <c r="GQ70" s="144"/>
      <c r="GR70" s="144"/>
      <c r="GS70" s="144"/>
      <c r="GT70" s="144"/>
      <c r="GU70" s="144"/>
      <c r="GV70" s="144"/>
      <c r="GW70" s="144"/>
      <c r="GX70" s="144"/>
      <c r="GY70" s="144"/>
      <c r="GZ70" s="144"/>
      <c r="HA70" s="144"/>
      <c r="HB70" s="144"/>
      <c r="HC70" s="144"/>
      <c r="HD70" s="144"/>
      <c r="HE70" s="144"/>
      <c r="HF70" s="144"/>
      <c r="HG70" s="144"/>
      <c r="HH70" s="144"/>
      <c r="HI70" s="144"/>
      <c r="HJ70" s="144"/>
      <c r="HK70" s="144"/>
      <c r="HL70" s="144"/>
      <c r="HM70" s="144"/>
      <c r="HN70" s="144"/>
      <c r="HO70" s="144"/>
      <c r="HP70" s="144"/>
      <c r="HQ70" s="144"/>
      <c r="HR70" s="144"/>
      <c r="HS70" s="144"/>
      <c r="HT70" s="144"/>
      <c r="HU70" s="144"/>
      <c r="HV70" s="144"/>
      <c r="HW70" s="144"/>
      <c r="HX70" s="144"/>
      <c r="HY70" s="144"/>
      <c r="HZ70" s="144"/>
      <c r="IA70" s="144"/>
      <c r="IB70" s="144"/>
      <c r="IC70" s="144"/>
      <c r="ID70" s="144"/>
      <c r="IE70" s="144"/>
      <c r="IF70" s="144"/>
      <c r="IG70" s="144"/>
      <c r="IH70" s="144"/>
      <c r="II70" s="144"/>
      <c r="IJ70" s="144"/>
      <c r="IK70" s="144"/>
      <c r="IL70" s="144"/>
      <c r="IM70" s="144"/>
      <c r="IN70" s="144"/>
      <c r="IO70" s="144"/>
      <c r="IP70" s="144"/>
      <c r="IQ70" s="144"/>
      <c r="IR70" s="144"/>
      <c r="IS70" s="144"/>
      <c r="IT70" s="144"/>
      <c r="IU70" s="144"/>
      <c r="IV70" s="144"/>
      <c r="IW70" s="144"/>
      <c r="IX70" s="144"/>
      <c r="IY70" s="144"/>
      <c r="IZ70" s="144"/>
      <c r="JA70" s="144"/>
      <c r="JB70" s="144"/>
      <c r="JC70" s="144"/>
      <c r="JD70" s="144"/>
      <c r="JE70" s="144"/>
      <c r="JF70" s="144"/>
      <c r="JG70" s="144"/>
      <c r="JH70" s="144"/>
      <c r="JI70" s="144"/>
      <c r="JJ70" s="144"/>
      <c r="JK70" s="144"/>
      <c r="JL70" s="144"/>
      <c r="JM70" s="144"/>
      <c r="JN70" s="144"/>
      <c r="JO70" s="144"/>
      <c r="JP70" s="144"/>
      <c r="JQ70" s="144"/>
      <c r="JR70" s="144"/>
      <c r="JS70" s="144"/>
      <c r="JT70" s="144"/>
      <c r="JU70" s="144"/>
      <c r="JV70" s="144"/>
      <c r="JW70" s="144"/>
      <c r="JX70" s="144"/>
      <c r="JY70" s="144"/>
      <c r="JZ70" s="144"/>
      <c r="KA70" s="144"/>
      <c r="KB70" s="144"/>
      <c r="KC70" s="144"/>
      <c r="KD70" s="144"/>
      <c r="KE70" s="144"/>
      <c r="KF70" s="144"/>
      <c r="KG70" s="144"/>
      <c r="KH70" s="144"/>
      <c r="KI70" s="144"/>
      <c r="KJ70" s="144"/>
      <c r="KK70" s="144"/>
      <c r="KL70" s="144"/>
      <c r="KM70" s="144"/>
      <c r="KN70" s="144"/>
      <c r="KO70" s="144"/>
      <c r="KP70" s="144"/>
      <c r="KQ70" s="144"/>
      <c r="KR70" s="144"/>
      <c r="KS70" s="144"/>
      <c r="KT70" s="144"/>
      <c r="KU70" s="144"/>
      <c r="KV70" s="144"/>
      <c r="KW70" s="144"/>
      <c r="KX70" s="144"/>
      <c r="KY70" s="144"/>
      <c r="KZ70" s="144"/>
      <c r="LA70" s="144"/>
      <c r="LB70" s="144"/>
      <c r="LC70" s="144"/>
      <c r="LD70" s="144"/>
      <c r="LE70" s="144"/>
      <c r="LF70" s="144"/>
      <c r="LG70" s="144"/>
      <c r="LH70" s="144"/>
      <c r="LI70" s="144"/>
      <c r="LJ70" s="144"/>
      <c r="LK70" s="144"/>
      <c r="LL70" s="144"/>
      <c r="LM70" s="144"/>
      <c r="LN70" s="144"/>
      <c r="LO70" s="144"/>
      <c r="LP70" s="144"/>
      <c r="LQ70" s="144"/>
      <c r="LR70" s="144"/>
      <c r="LS70" s="144"/>
      <c r="LT70" s="144"/>
      <c r="LU70" s="144"/>
      <c r="LV70" s="144"/>
      <c r="LW70" s="144"/>
      <c r="LX70" s="144"/>
      <c r="LY70" s="144"/>
      <c r="LZ70" s="144"/>
      <c r="MA70" s="144"/>
      <c r="MB70" s="144"/>
      <c r="MC70" s="144"/>
      <c r="MD70" s="144"/>
      <c r="ME70" s="144"/>
      <c r="MF70" s="144"/>
      <c r="MG70" s="144"/>
      <c r="MH70" s="144"/>
      <c r="MI70" s="144"/>
      <c r="MJ70" s="144"/>
      <c r="MK70" s="144"/>
      <c r="ML70" s="144"/>
      <c r="MM70" s="144"/>
      <c r="MN70" s="144"/>
      <c r="MO70" s="144"/>
      <c r="MP70" s="144"/>
      <c r="MQ70" s="144"/>
      <c r="MR70" s="144"/>
      <c r="MS70" s="144"/>
      <c r="MT70" s="144"/>
      <c r="MU70" s="144"/>
      <c r="MV70" s="144"/>
      <c r="MW70" s="144"/>
      <c r="MX70" s="144"/>
      <c r="MY70" s="144"/>
      <c r="MZ70" s="144"/>
      <c r="NA70" s="144"/>
      <c r="NB70" s="144"/>
      <c r="NC70" s="144"/>
      <c r="ND70" s="144"/>
      <c r="NE70" s="144"/>
      <c r="NF70" s="144"/>
      <c r="NG70" s="144"/>
      <c r="NH70" s="144"/>
      <c r="NI70" s="144"/>
      <c r="NJ70" s="144"/>
      <c r="NK70" s="144"/>
      <c r="NL70" s="144"/>
      <c r="NM70" s="144"/>
      <c r="NN70" s="144"/>
      <c r="NO70" s="144"/>
      <c r="NP70" s="144"/>
      <c r="NQ70" s="144"/>
      <c r="NR70" s="144"/>
      <c r="NS70" s="144"/>
      <c r="NT70" s="144"/>
      <c r="NU70" s="144"/>
      <c r="NV70" s="144"/>
      <c r="NW70" s="144"/>
      <c r="NX70" s="144"/>
      <c r="NY70" s="144"/>
      <c r="NZ70" s="144"/>
      <c r="OA70" s="144"/>
      <c r="OB70" s="144"/>
      <c r="OC70" s="144"/>
      <c r="OD70" s="144"/>
      <c r="OE70" s="144"/>
      <c r="OF70" s="144"/>
      <c r="OG70" s="144"/>
      <c r="OH70" s="144"/>
      <c r="OI70" s="144"/>
      <c r="OJ70" s="144"/>
      <c r="OK70" s="144"/>
      <c r="OL70" s="144"/>
      <c r="OM70" s="144"/>
      <c r="ON70" s="144"/>
      <c r="OO70" s="144"/>
      <c r="OP70" s="144"/>
      <c r="OQ70" s="144"/>
      <c r="OR70" s="144"/>
      <c r="OS70" s="144"/>
      <c r="OT70" s="144"/>
      <c r="OU70" s="144"/>
      <c r="OV70" s="144"/>
      <c r="OW70" s="144"/>
      <c r="OX70" s="144"/>
      <c r="OY70" s="144"/>
      <c r="OZ70" s="144"/>
      <c r="PA70" s="144"/>
      <c r="PB70" s="144"/>
      <c r="PC70" s="144"/>
      <c r="PD70" s="144"/>
      <c r="PE70" s="144"/>
      <c r="PF70" s="144"/>
      <c r="PG70" s="144"/>
      <c r="PH70" s="144"/>
      <c r="PI70" s="144"/>
      <c r="PJ70" s="144"/>
      <c r="PK70" s="144"/>
      <c r="PL70" s="144"/>
      <c r="PM70" s="144"/>
      <c r="PN70" s="144"/>
      <c r="PO70" s="144"/>
      <c r="PP70" s="144"/>
      <c r="PQ70" s="144"/>
      <c r="PR70" s="144"/>
      <c r="PS70" s="144"/>
      <c r="PT70" s="144"/>
      <c r="PU70" s="144"/>
      <c r="PV70" s="144"/>
      <c r="PW70" s="144"/>
      <c r="PX70" s="144"/>
      <c r="PY70" s="144"/>
      <c r="PZ70" s="144"/>
      <c r="QA70" s="144"/>
      <c r="QB70" s="144"/>
      <c r="QC70" s="144"/>
      <c r="QD70" s="144"/>
      <c r="QE70" s="144"/>
      <c r="QF70" s="144"/>
      <c r="QG70" s="144"/>
      <c r="QH70" s="144"/>
      <c r="QI70" s="144"/>
      <c r="QJ70" s="144"/>
      <c r="QK70" s="144"/>
      <c r="QL70" s="144"/>
      <c r="QM70" s="144"/>
      <c r="QN70" s="144"/>
      <c r="QO70" s="144"/>
      <c r="QP70" s="144"/>
      <c r="QQ70" s="144"/>
      <c r="QR70" s="144"/>
      <c r="QS70" s="144"/>
      <c r="QT70" s="144"/>
      <c r="QU70" s="144"/>
      <c r="QV70" s="144"/>
      <c r="QW70" s="144"/>
      <c r="QX70" s="144"/>
      <c r="QY70" s="144"/>
      <c r="QZ70" s="144"/>
      <c r="RA70" s="144"/>
      <c r="RB70" s="144"/>
      <c r="RC70" s="144"/>
      <c r="RD70" s="144"/>
      <c r="RE70" s="144"/>
      <c r="RF70" s="144"/>
      <c r="RG70" s="144"/>
      <c r="RH70" s="144"/>
      <c r="RI70" s="144"/>
      <c r="RJ70" s="144"/>
      <c r="RK70" s="144"/>
      <c r="RL70" s="144"/>
      <c r="RM70" s="144"/>
      <c r="RN70" s="144"/>
      <c r="RO70" s="144"/>
      <c r="RP70" s="144"/>
      <c r="RQ70" s="144"/>
      <c r="RR70" s="144"/>
      <c r="RS70" s="144"/>
      <c r="RT70" s="144"/>
      <c r="RU70" s="144"/>
      <c r="RV70" s="144"/>
      <c r="RW70" s="144"/>
      <c r="RX70" s="144"/>
      <c r="RY70" s="144"/>
      <c r="RZ70" s="144"/>
      <c r="SA70" s="144"/>
      <c r="SB70" s="144"/>
      <c r="SC70" s="144"/>
      <c r="SD70" s="144"/>
      <c r="SE70" s="144"/>
      <c r="SF70" s="144"/>
      <c r="SG70" s="144"/>
      <c r="SH70" s="144"/>
      <c r="SI70" s="144"/>
      <c r="SJ70" s="144"/>
      <c r="SK70" s="144"/>
      <c r="SL70" s="144"/>
      <c r="SM70" s="144"/>
      <c r="SN70" s="144"/>
      <c r="SO70" s="144"/>
      <c r="SP70" s="144"/>
      <c r="SQ70" s="144"/>
      <c r="SR70" s="144"/>
      <c r="SS70" s="144"/>
      <c r="ST70" s="144"/>
      <c r="SU70" s="144"/>
      <c r="SV70" s="144"/>
      <c r="SW70" s="144"/>
      <c r="SX70" s="144"/>
      <c r="SY70" s="144"/>
      <c r="SZ70" s="144"/>
      <c r="TA70" s="144"/>
      <c r="TB70" s="144"/>
      <c r="TC70" s="144"/>
      <c r="TD70" s="144"/>
      <c r="TE70" s="144"/>
      <c r="TF70" s="144"/>
      <c r="TG70" s="144"/>
      <c r="TH70" s="144"/>
      <c r="TI70" s="144"/>
      <c r="TJ70" s="144"/>
      <c r="TK70" s="144"/>
      <c r="TL70" s="144"/>
      <c r="TM70" s="144"/>
      <c r="TN70" s="144"/>
      <c r="TO70" s="144"/>
      <c r="TP70" s="144"/>
      <c r="TQ70" s="144"/>
      <c r="TR70" s="144"/>
      <c r="TS70" s="144"/>
      <c r="TT70" s="144"/>
      <c r="TU70" s="144"/>
      <c r="TV70" s="144"/>
      <c r="TW70" s="144"/>
      <c r="TX70" s="144"/>
      <c r="TY70" s="144"/>
      <c r="TZ70" s="144"/>
      <c r="UA70" s="144"/>
      <c r="UB70" s="144"/>
      <c r="UC70" s="144"/>
      <c r="UD70" s="144"/>
      <c r="UE70" s="144"/>
      <c r="UF70" s="144"/>
      <c r="UG70" s="144"/>
      <c r="UH70" s="144"/>
      <c r="UI70" s="144"/>
      <c r="UJ70" s="144"/>
      <c r="UK70" s="144"/>
      <c r="UL70" s="144"/>
      <c r="UM70" s="144"/>
      <c r="UN70" s="144"/>
      <c r="UO70" s="144"/>
      <c r="UP70" s="144"/>
      <c r="UQ70" s="144"/>
      <c r="UR70" s="144"/>
      <c r="US70" s="144"/>
      <c r="UT70" s="144"/>
      <c r="UU70" s="144"/>
      <c r="UV70" s="144"/>
      <c r="UW70" s="144"/>
      <c r="UX70" s="144"/>
      <c r="UY70" s="144"/>
      <c r="UZ70" s="144"/>
      <c r="VA70" s="144"/>
      <c r="VB70" s="144"/>
      <c r="VC70" s="144"/>
      <c r="VD70" s="144"/>
      <c r="VE70" s="144"/>
      <c r="VF70" s="144"/>
      <c r="VG70" s="144"/>
      <c r="VH70" s="144"/>
      <c r="VI70" s="144"/>
      <c r="VJ70" s="144"/>
      <c r="VK70" s="144"/>
      <c r="VL70" s="144"/>
      <c r="VM70" s="144"/>
      <c r="VN70" s="144"/>
      <c r="VO70" s="144"/>
      <c r="VP70" s="144"/>
      <c r="VQ70" s="144"/>
      <c r="VR70" s="144"/>
      <c r="VS70" s="144"/>
      <c r="VT70" s="144"/>
      <c r="VU70" s="144"/>
      <c r="VV70" s="144"/>
      <c r="VW70" s="144"/>
      <c r="VX70" s="144"/>
      <c r="VY70" s="144"/>
      <c r="VZ70" s="144"/>
      <c r="WA70" s="144"/>
      <c r="WB70" s="144"/>
      <c r="WC70" s="144"/>
      <c r="WD70" s="144"/>
      <c r="WE70" s="144"/>
      <c r="WF70" s="144"/>
      <c r="WG70" s="144"/>
      <c r="WH70" s="144"/>
      <c r="WI70" s="144"/>
      <c r="WJ70" s="144"/>
      <c r="WK70" s="144"/>
      <c r="WL70" s="144"/>
      <c r="WM70" s="144"/>
      <c r="WN70" s="144"/>
      <c r="WO70" s="144"/>
      <c r="WP70" s="144"/>
      <c r="WQ70" s="144"/>
      <c r="WR70" s="144"/>
      <c r="WS70" s="144"/>
      <c r="WT70" s="144"/>
      <c r="WU70" s="144"/>
      <c r="WV70" s="144"/>
      <c r="WW70" s="144"/>
      <c r="WX70" s="144"/>
      <c r="WY70" s="144"/>
      <c r="WZ70" s="144"/>
      <c r="XA70" s="144"/>
      <c r="XB70" s="144"/>
      <c r="XC70" s="144"/>
      <c r="XD70" s="144"/>
      <c r="XE70" s="144"/>
      <c r="XF70" s="144"/>
      <c r="XG70" s="144"/>
      <c r="XH70" s="144"/>
      <c r="XI70" s="144"/>
      <c r="XJ70" s="144"/>
      <c r="XK70" s="144"/>
      <c r="XL70" s="144"/>
      <c r="XM70" s="144"/>
      <c r="XN70" s="144"/>
      <c r="XO70" s="144"/>
      <c r="XP70" s="144"/>
      <c r="XQ70" s="144"/>
      <c r="XR70" s="144"/>
      <c r="XS70" s="144"/>
      <c r="XT70" s="144"/>
      <c r="XU70" s="144"/>
      <c r="XV70" s="144"/>
      <c r="XW70" s="144"/>
      <c r="XX70" s="144"/>
      <c r="XY70" s="144"/>
      <c r="XZ70" s="144"/>
      <c r="YA70" s="144"/>
      <c r="YB70" s="144"/>
      <c r="YC70" s="144"/>
      <c r="YD70" s="144"/>
      <c r="YE70" s="144"/>
      <c r="YF70" s="144"/>
      <c r="YG70" s="144"/>
      <c r="YH70" s="144"/>
      <c r="YI70" s="144"/>
      <c r="YJ70" s="144"/>
      <c r="YK70" s="144"/>
      <c r="YL70" s="144"/>
      <c r="YM70" s="144"/>
      <c r="YN70" s="144"/>
      <c r="YO70" s="144"/>
      <c r="YP70" s="144"/>
      <c r="YQ70" s="144"/>
      <c r="YR70" s="144"/>
      <c r="YS70" s="144"/>
      <c r="YT70" s="144"/>
      <c r="YU70" s="144"/>
      <c r="YV70" s="144"/>
      <c r="YW70" s="144"/>
      <c r="YX70" s="144"/>
      <c r="YY70" s="144"/>
      <c r="YZ70" s="144"/>
      <c r="ZA70" s="144"/>
      <c r="ZB70" s="144"/>
      <c r="ZC70" s="144"/>
      <c r="ZD70" s="144"/>
      <c r="ZE70" s="144"/>
      <c r="ZF70" s="144"/>
      <c r="ZG70" s="144"/>
      <c r="ZH70" s="144"/>
      <c r="ZI70" s="144"/>
      <c r="ZJ70" s="144"/>
      <c r="ZK70" s="144"/>
      <c r="ZL70" s="144"/>
      <c r="ZM70" s="144"/>
      <c r="ZN70" s="144"/>
      <c r="ZO70" s="144"/>
      <c r="ZP70" s="144"/>
      <c r="ZQ70" s="144"/>
      <c r="ZR70" s="144"/>
      <c r="ZS70" s="144"/>
      <c r="ZT70" s="144"/>
      <c r="ZU70" s="144"/>
      <c r="ZV70" s="144"/>
      <c r="ZW70" s="144"/>
      <c r="ZX70" s="144"/>
      <c r="ZY70" s="144"/>
      <c r="ZZ70" s="144"/>
      <c r="AAA70" s="144"/>
      <c r="AAB70" s="144"/>
      <c r="AAC70" s="144"/>
      <c r="AAD70" s="144"/>
      <c r="AAE70" s="144"/>
      <c r="AAF70" s="144"/>
      <c r="AAG70" s="144"/>
      <c r="AAH70" s="144"/>
      <c r="AAI70" s="144"/>
      <c r="AAJ70" s="144"/>
      <c r="AAK70" s="144"/>
      <c r="AAL70" s="144"/>
      <c r="AAM70" s="144"/>
      <c r="AAN70" s="144"/>
      <c r="AAO70" s="144"/>
      <c r="AAP70" s="144"/>
      <c r="AAQ70" s="144"/>
      <c r="AAR70" s="144"/>
      <c r="AAS70" s="144"/>
      <c r="AAT70" s="144"/>
      <c r="AAU70" s="144"/>
      <c r="AAV70" s="144"/>
      <c r="AAW70" s="144"/>
      <c r="AAX70" s="144"/>
      <c r="AAY70" s="144"/>
      <c r="AAZ70" s="144"/>
      <c r="ABA70" s="144"/>
      <c r="ABB70" s="144"/>
      <c r="ABC70" s="144"/>
      <c r="ABD70" s="144"/>
      <c r="ABE70" s="144"/>
      <c r="ABF70" s="144"/>
      <c r="ABG70" s="144"/>
      <c r="ABH70" s="144"/>
      <c r="ABI70" s="144"/>
      <c r="ABJ70" s="144"/>
      <c r="ABK70" s="144"/>
      <c r="ABL70" s="144"/>
      <c r="ABM70" s="144"/>
      <c r="ABN70" s="144"/>
      <c r="ABO70" s="144"/>
      <c r="ABP70" s="144"/>
      <c r="ABQ70" s="144"/>
      <c r="ABR70" s="144"/>
      <c r="ABS70" s="144"/>
      <c r="ABT70" s="144"/>
      <c r="ABU70" s="144"/>
      <c r="ABV70" s="144"/>
      <c r="ABW70" s="144"/>
      <c r="ABX70" s="144"/>
      <c r="ABY70" s="144"/>
      <c r="ABZ70" s="144"/>
      <c r="ACA70" s="144"/>
      <c r="ACB70" s="144"/>
      <c r="ACC70" s="144"/>
      <c r="ACD70" s="144"/>
      <c r="ACE70" s="144"/>
      <c r="ACF70" s="144"/>
      <c r="ACG70" s="144"/>
      <c r="ACH70" s="144"/>
      <c r="ACI70" s="144"/>
      <c r="ACJ70" s="144"/>
      <c r="ACK70" s="144"/>
      <c r="ACL70" s="144"/>
      <c r="ACM70" s="144"/>
      <c r="ACN70" s="144"/>
      <c r="ACO70" s="144"/>
      <c r="ACP70" s="144"/>
      <c r="ACQ70" s="144"/>
      <c r="ACR70" s="144"/>
      <c r="ACS70" s="144"/>
      <c r="ACT70" s="144"/>
      <c r="ACU70" s="144"/>
      <c r="ACV70" s="144"/>
      <c r="ACW70" s="144"/>
      <c r="ACX70" s="144"/>
      <c r="ACY70" s="144"/>
      <c r="ACZ70" s="144"/>
      <c r="ADA70" s="144"/>
      <c r="ADB70" s="144"/>
      <c r="ADC70" s="144"/>
      <c r="ADD70" s="144"/>
      <c r="ADE70" s="144"/>
      <c r="ADF70" s="144"/>
      <c r="ADG70" s="144"/>
      <c r="ADH70" s="144"/>
      <c r="ADI70" s="144"/>
      <c r="ADJ70" s="144"/>
      <c r="ADK70" s="144"/>
      <c r="ADL70" s="144"/>
      <c r="ADM70" s="144"/>
      <c r="ADN70" s="144"/>
      <c r="ADO70" s="144"/>
      <c r="ADP70" s="144"/>
      <c r="ADQ70" s="144"/>
      <c r="ADR70" s="144"/>
      <c r="ADS70" s="144"/>
      <c r="ADT70" s="144"/>
      <c r="ADU70" s="144"/>
      <c r="ADV70" s="144"/>
      <c r="ADW70" s="144"/>
      <c r="ADX70" s="144"/>
      <c r="ADY70" s="144"/>
      <c r="ADZ70" s="144"/>
      <c r="AEA70" s="144"/>
      <c r="AEB70" s="144"/>
      <c r="AEC70" s="144"/>
      <c r="AED70" s="144"/>
      <c r="AEE70" s="144"/>
      <c r="AEF70" s="144"/>
      <c r="AEG70" s="144"/>
      <c r="AEH70" s="144"/>
      <c r="AEI70" s="144"/>
      <c r="AEJ70" s="144"/>
      <c r="AEK70" s="144"/>
      <c r="AEL70" s="144"/>
      <c r="AEM70" s="144"/>
      <c r="AEN70" s="144"/>
      <c r="AEO70" s="144"/>
      <c r="AEP70" s="144"/>
      <c r="AEQ70" s="144"/>
      <c r="AER70" s="144"/>
      <c r="AES70" s="144"/>
      <c r="AET70" s="144"/>
      <c r="AEU70" s="144"/>
      <c r="AEV70" s="144"/>
      <c r="AEW70" s="144"/>
      <c r="AEX70" s="144"/>
      <c r="AEY70" s="144"/>
      <c r="AEZ70" s="144"/>
      <c r="AFA70" s="144"/>
      <c r="AFB70" s="144"/>
      <c r="AFC70" s="144"/>
      <c r="AFD70" s="144"/>
      <c r="AFE70" s="144"/>
      <c r="AFF70" s="144"/>
      <c r="AFG70" s="144"/>
      <c r="AFH70" s="144"/>
      <c r="AFI70" s="144"/>
      <c r="AFJ70" s="144"/>
      <c r="AFK70" s="144"/>
      <c r="AFL70" s="144"/>
      <c r="AFM70" s="144"/>
      <c r="AFN70" s="144"/>
      <c r="AFO70" s="144"/>
      <c r="AFP70" s="144"/>
      <c r="AFQ70" s="144"/>
      <c r="AFR70" s="144"/>
      <c r="AFS70" s="144"/>
      <c r="AFT70" s="144"/>
      <c r="AFU70" s="144"/>
      <c r="AFV70" s="144"/>
      <c r="AFW70" s="144"/>
      <c r="AFX70" s="144"/>
      <c r="AFY70" s="144"/>
      <c r="AFZ70" s="144"/>
      <c r="AGA70" s="144"/>
      <c r="AGB70" s="144"/>
      <c r="AGC70" s="144"/>
      <c r="AGD70" s="144"/>
      <c r="AGE70" s="144"/>
      <c r="AGF70" s="144"/>
      <c r="AGG70" s="144"/>
      <c r="AGH70" s="144"/>
      <c r="AGI70" s="144"/>
      <c r="AGJ70" s="144"/>
      <c r="AGK70" s="144"/>
      <c r="AGL70" s="144"/>
      <c r="AGM70" s="144"/>
      <c r="AGN70" s="144"/>
      <c r="AGO70" s="144"/>
      <c r="AGP70" s="144"/>
      <c r="AGQ70" s="144"/>
      <c r="AGR70" s="144"/>
      <c r="AGS70" s="144"/>
      <c r="AGT70" s="144"/>
      <c r="AGU70" s="144"/>
      <c r="AGV70" s="144"/>
      <c r="AGW70" s="144"/>
      <c r="AGX70" s="144"/>
      <c r="AGY70" s="144"/>
      <c r="AGZ70" s="144"/>
      <c r="AHA70" s="144"/>
      <c r="AHB70" s="144"/>
      <c r="AHC70" s="144"/>
      <c r="AHD70" s="144"/>
      <c r="AHE70" s="144"/>
      <c r="AHF70" s="144"/>
      <c r="AHG70" s="144"/>
      <c r="AHH70" s="144"/>
      <c r="AHI70" s="144"/>
      <c r="AHJ70" s="144"/>
      <c r="AHK70" s="144"/>
      <c r="AHL70" s="144"/>
      <c r="AHM70" s="144"/>
      <c r="AHN70" s="144"/>
      <c r="AHO70" s="144"/>
      <c r="AHP70" s="144"/>
      <c r="AHQ70" s="144"/>
      <c r="AHR70" s="144"/>
      <c r="AHS70" s="144"/>
      <c r="AHT70" s="144"/>
      <c r="AHU70" s="144"/>
      <c r="AHV70" s="144"/>
      <c r="AHW70" s="144"/>
      <c r="AHX70" s="144"/>
      <c r="AHY70" s="144"/>
      <c r="AHZ70" s="144"/>
      <c r="AIA70" s="144"/>
      <c r="AIB70" s="144"/>
      <c r="AIC70" s="144"/>
      <c r="AID70" s="144"/>
      <c r="AIE70" s="144"/>
      <c r="AIF70" s="144"/>
      <c r="AIG70" s="144"/>
      <c r="AIH70" s="144"/>
      <c r="AII70" s="144"/>
      <c r="AIJ70" s="144"/>
      <c r="AIK70" s="144"/>
      <c r="AIL70" s="144"/>
      <c r="AIM70" s="144"/>
      <c r="AIN70" s="144"/>
      <c r="AIO70" s="144"/>
      <c r="AIP70" s="144"/>
      <c r="AIQ70" s="144"/>
      <c r="AIR70" s="144"/>
      <c r="AIS70" s="144"/>
      <c r="AIT70" s="144"/>
      <c r="AIU70" s="144"/>
      <c r="AIV70" s="144"/>
      <c r="AIW70" s="144"/>
      <c r="AIX70" s="144"/>
      <c r="AIY70" s="144"/>
      <c r="AIZ70" s="144"/>
      <c r="AJA70" s="144"/>
      <c r="AJB70" s="144"/>
      <c r="AJC70" s="144"/>
      <c r="AJD70" s="144"/>
      <c r="AJE70" s="144"/>
      <c r="AJF70" s="144"/>
      <c r="AJG70" s="144"/>
      <c r="AJH70" s="144"/>
      <c r="AJI70" s="144"/>
      <c r="AJJ70" s="144"/>
      <c r="AJK70" s="144"/>
      <c r="AJL70" s="144"/>
      <c r="AJM70" s="144"/>
      <c r="AJN70" s="144"/>
      <c r="AJO70" s="144"/>
      <c r="AJP70" s="144"/>
      <c r="AJQ70" s="144"/>
      <c r="AJR70" s="144"/>
      <c r="AJS70" s="144"/>
      <c r="AJT70" s="144"/>
      <c r="AJU70" s="144"/>
      <c r="AJV70" s="144"/>
      <c r="AJW70" s="144"/>
      <c r="AJX70" s="144"/>
      <c r="AJY70" s="144"/>
      <c r="AJZ70" s="144"/>
      <c r="AKA70" s="144"/>
      <c r="AKB70" s="144"/>
      <c r="AKC70" s="144"/>
      <c r="AKD70" s="144"/>
      <c r="AKE70" s="144"/>
      <c r="AKF70" s="144"/>
      <c r="AKG70" s="144"/>
      <c r="AKH70" s="144"/>
      <c r="AKI70" s="144"/>
      <c r="AKJ70" s="144"/>
      <c r="AKK70" s="144"/>
      <c r="AKL70" s="144"/>
      <c r="AKM70" s="144"/>
      <c r="AKN70" s="144"/>
      <c r="AKO70" s="144"/>
      <c r="AKP70" s="144"/>
      <c r="AKQ70" s="144"/>
      <c r="AKR70" s="144"/>
      <c r="AKS70" s="144"/>
      <c r="AKT70" s="144"/>
      <c r="AKU70" s="144"/>
      <c r="AKV70" s="144"/>
      <c r="AKW70" s="144"/>
      <c r="AKX70" s="144"/>
      <c r="AKY70" s="144"/>
      <c r="AKZ70" s="144"/>
      <c r="ALA70" s="144"/>
      <c r="ALB70" s="144"/>
      <c r="ALC70" s="144"/>
      <c r="ALD70" s="144"/>
      <c r="ALE70" s="144"/>
      <c r="ALF70" s="144"/>
      <c r="ALG70" s="144"/>
      <c r="ALH70" s="144"/>
      <c r="ALI70" s="144"/>
      <c r="ALJ70" s="144"/>
      <c r="ALK70" s="144"/>
      <c r="ALL70" s="144"/>
      <c r="ALM70" s="144"/>
      <c r="ALN70" s="144"/>
      <c r="ALO70" s="144"/>
      <c r="ALP70" s="144"/>
      <c r="ALQ70" s="144"/>
      <c r="ALR70" s="144"/>
      <c r="ALS70" s="144"/>
      <c r="ALT70" s="144"/>
      <c r="ALU70" s="144"/>
      <c r="ALV70" s="144"/>
      <c r="ALW70" s="144"/>
      <c r="ALX70" s="144"/>
      <c r="ALY70" s="144"/>
      <c r="ALZ70" s="144"/>
      <c r="AMA70" s="144"/>
      <c r="AMB70" s="144"/>
      <c r="AMC70" s="144"/>
      <c r="AMD70" s="144"/>
      <c r="AME70" s="144"/>
      <c r="AMF70" s="144"/>
      <c r="AMG70" s="144"/>
      <c r="AMH70" s="144"/>
      <c r="AMI70" s="144"/>
      <c r="AMJ70" s="144"/>
      <c r="AMK70" s="144"/>
      <c r="AML70" s="144"/>
    </row>
    <row r="71" spans="1:1026" s="145" customFormat="1" ht="14.25" customHeight="1">
      <c r="A71" s="144"/>
      <c r="B71" s="357"/>
      <c r="C71" s="364"/>
      <c r="D71" s="359" t="s">
        <v>53</v>
      </c>
      <c r="E71" s="329"/>
      <c r="F71" s="365">
        <v>22</v>
      </c>
      <c r="G71" s="366"/>
      <c r="H71" s="361"/>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4"/>
      <c r="BI71" s="144"/>
      <c r="BJ71" s="144"/>
      <c r="BK71" s="144"/>
      <c r="BL71" s="144"/>
      <c r="BM71" s="144"/>
      <c r="BN71" s="144"/>
      <c r="BO71" s="144"/>
      <c r="BP71" s="144"/>
      <c r="BQ71" s="144"/>
      <c r="BR71" s="144"/>
      <c r="BS71" s="144"/>
      <c r="BT71" s="144"/>
      <c r="BU71" s="144"/>
      <c r="BV71" s="144"/>
      <c r="BW71" s="144"/>
      <c r="BX71" s="144"/>
      <c r="BY71" s="144"/>
      <c r="BZ71" s="144"/>
      <c r="CA71" s="144"/>
      <c r="CB71" s="144"/>
      <c r="CC71" s="144"/>
      <c r="CD71" s="144"/>
      <c r="CE71" s="144"/>
      <c r="CF71" s="144"/>
      <c r="CG71" s="144"/>
      <c r="CH71" s="144"/>
      <c r="CI71" s="144"/>
      <c r="CJ71" s="144"/>
      <c r="CK71" s="144"/>
      <c r="CL71" s="144"/>
      <c r="CM71" s="144"/>
      <c r="CN71" s="144"/>
      <c r="CO71" s="144"/>
      <c r="CP71" s="144"/>
      <c r="CQ71" s="144"/>
      <c r="CR71" s="144"/>
      <c r="CS71" s="144"/>
      <c r="CT71" s="144"/>
      <c r="CU71" s="144"/>
      <c r="CV71" s="144"/>
      <c r="CW71" s="144"/>
      <c r="CX71" s="144"/>
      <c r="CY71" s="144"/>
      <c r="CZ71" s="144"/>
      <c r="DA71" s="144"/>
      <c r="DB71" s="144"/>
      <c r="DC71" s="144"/>
      <c r="DD71" s="144"/>
      <c r="DE71" s="144"/>
      <c r="DF71" s="144"/>
      <c r="DG71" s="144"/>
      <c r="DH71" s="144"/>
      <c r="DI71" s="144"/>
      <c r="DJ71" s="144"/>
      <c r="DK71" s="144"/>
      <c r="DL71" s="144"/>
      <c r="DM71" s="144"/>
      <c r="DN71" s="144"/>
      <c r="DO71" s="144"/>
      <c r="DP71" s="144"/>
      <c r="DQ71" s="144"/>
      <c r="DR71" s="144"/>
      <c r="DS71" s="144"/>
      <c r="DT71" s="144"/>
      <c r="DU71" s="144"/>
      <c r="DV71" s="144"/>
      <c r="DW71" s="144"/>
      <c r="DX71" s="144"/>
      <c r="DY71" s="144"/>
      <c r="DZ71" s="144"/>
      <c r="EA71" s="144"/>
      <c r="EB71" s="144"/>
      <c r="EC71" s="144"/>
      <c r="ED71" s="144"/>
      <c r="EE71" s="144"/>
      <c r="EF71" s="144"/>
      <c r="EG71" s="144"/>
      <c r="EH71" s="144"/>
      <c r="EI71" s="144"/>
      <c r="EJ71" s="144"/>
      <c r="EK71" s="144"/>
      <c r="EL71" s="144"/>
      <c r="EM71" s="144"/>
      <c r="EN71" s="144"/>
      <c r="EO71" s="144"/>
      <c r="EP71" s="144"/>
      <c r="EQ71" s="144"/>
      <c r="ER71" s="144"/>
      <c r="ES71" s="144"/>
      <c r="ET71" s="144"/>
      <c r="EU71" s="144"/>
      <c r="EV71" s="144"/>
      <c r="EW71" s="144"/>
      <c r="EX71" s="144"/>
      <c r="EY71" s="144"/>
      <c r="EZ71" s="144"/>
      <c r="FA71" s="144"/>
      <c r="FB71" s="144"/>
      <c r="FC71" s="144"/>
      <c r="FD71" s="144"/>
      <c r="FE71" s="144"/>
      <c r="FF71" s="144"/>
      <c r="FG71" s="144"/>
      <c r="FH71" s="144"/>
      <c r="FI71" s="144"/>
      <c r="FJ71" s="144"/>
      <c r="FK71" s="144"/>
      <c r="FL71" s="144"/>
      <c r="FM71" s="144"/>
      <c r="FN71" s="144"/>
      <c r="FO71" s="144"/>
      <c r="FP71" s="144"/>
      <c r="FQ71" s="144"/>
      <c r="FR71" s="144"/>
      <c r="FS71" s="144"/>
      <c r="FT71" s="144"/>
      <c r="FU71" s="144"/>
      <c r="FV71" s="144"/>
      <c r="FW71" s="144"/>
      <c r="FX71" s="144"/>
      <c r="FY71" s="144"/>
      <c r="FZ71" s="144"/>
      <c r="GA71" s="144"/>
      <c r="GB71" s="144"/>
      <c r="GC71" s="144"/>
      <c r="GD71" s="144"/>
      <c r="GE71" s="144"/>
      <c r="GF71" s="144"/>
      <c r="GG71" s="144"/>
      <c r="GH71" s="144"/>
      <c r="GI71" s="144"/>
      <c r="GJ71" s="144"/>
      <c r="GK71" s="144"/>
      <c r="GL71" s="144"/>
      <c r="GM71" s="144"/>
      <c r="GN71" s="144"/>
      <c r="GO71" s="144"/>
      <c r="GP71" s="144"/>
      <c r="GQ71" s="144"/>
      <c r="GR71" s="144"/>
      <c r="GS71" s="144"/>
      <c r="GT71" s="144"/>
      <c r="GU71" s="144"/>
      <c r="GV71" s="144"/>
      <c r="GW71" s="144"/>
      <c r="GX71" s="144"/>
      <c r="GY71" s="144"/>
      <c r="GZ71" s="144"/>
      <c r="HA71" s="144"/>
      <c r="HB71" s="144"/>
      <c r="HC71" s="144"/>
      <c r="HD71" s="144"/>
      <c r="HE71" s="144"/>
      <c r="HF71" s="144"/>
      <c r="HG71" s="144"/>
      <c r="HH71" s="144"/>
      <c r="HI71" s="144"/>
      <c r="HJ71" s="144"/>
      <c r="HK71" s="144"/>
      <c r="HL71" s="144"/>
      <c r="HM71" s="144"/>
      <c r="HN71" s="144"/>
      <c r="HO71" s="144"/>
      <c r="HP71" s="144"/>
      <c r="HQ71" s="144"/>
      <c r="HR71" s="144"/>
      <c r="HS71" s="144"/>
      <c r="HT71" s="144"/>
      <c r="HU71" s="144"/>
      <c r="HV71" s="144"/>
      <c r="HW71" s="144"/>
      <c r="HX71" s="144"/>
      <c r="HY71" s="144"/>
      <c r="HZ71" s="144"/>
      <c r="IA71" s="144"/>
      <c r="IB71" s="144"/>
      <c r="IC71" s="144"/>
      <c r="ID71" s="144"/>
      <c r="IE71" s="144"/>
      <c r="IF71" s="144"/>
      <c r="IG71" s="144"/>
      <c r="IH71" s="144"/>
      <c r="II71" s="144"/>
      <c r="IJ71" s="144"/>
      <c r="IK71" s="144"/>
      <c r="IL71" s="144"/>
      <c r="IM71" s="144"/>
      <c r="IN71" s="144"/>
      <c r="IO71" s="144"/>
      <c r="IP71" s="144"/>
      <c r="IQ71" s="144"/>
      <c r="IR71" s="144"/>
      <c r="IS71" s="144"/>
      <c r="IT71" s="144"/>
      <c r="IU71" s="144"/>
      <c r="IV71" s="144"/>
      <c r="IW71" s="144"/>
      <c r="IX71" s="144"/>
      <c r="IY71" s="144"/>
      <c r="IZ71" s="144"/>
      <c r="JA71" s="144"/>
      <c r="JB71" s="144"/>
      <c r="JC71" s="144"/>
      <c r="JD71" s="144"/>
      <c r="JE71" s="144"/>
      <c r="JF71" s="144"/>
      <c r="JG71" s="144"/>
      <c r="JH71" s="144"/>
      <c r="JI71" s="144"/>
      <c r="JJ71" s="144"/>
      <c r="JK71" s="144"/>
      <c r="JL71" s="144"/>
      <c r="JM71" s="144"/>
      <c r="JN71" s="144"/>
      <c r="JO71" s="144"/>
      <c r="JP71" s="144"/>
      <c r="JQ71" s="144"/>
      <c r="JR71" s="144"/>
      <c r="JS71" s="144"/>
      <c r="JT71" s="144"/>
      <c r="JU71" s="144"/>
      <c r="JV71" s="144"/>
      <c r="JW71" s="144"/>
      <c r="JX71" s="144"/>
      <c r="JY71" s="144"/>
      <c r="JZ71" s="144"/>
      <c r="KA71" s="144"/>
      <c r="KB71" s="144"/>
      <c r="KC71" s="144"/>
      <c r="KD71" s="144"/>
      <c r="KE71" s="144"/>
      <c r="KF71" s="144"/>
      <c r="KG71" s="144"/>
      <c r="KH71" s="144"/>
      <c r="KI71" s="144"/>
      <c r="KJ71" s="144"/>
      <c r="KK71" s="144"/>
      <c r="KL71" s="144"/>
      <c r="KM71" s="144"/>
      <c r="KN71" s="144"/>
      <c r="KO71" s="144"/>
      <c r="KP71" s="144"/>
      <c r="KQ71" s="144"/>
      <c r="KR71" s="144"/>
      <c r="KS71" s="144"/>
      <c r="KT71" s="144"/>
      <c r="KU71" s="144"/>
      <c r="KV71" s="144"/>
      <c r="KW71" s="144"/>
      <c r="KX71" s="144"/>
      <c r="KY71" s="144"/>
      <c r="KZ71" s="144"/>
      <c r="LA71" s="144"/>
      <c r="LB71" s="144"/>
      <c r="LC71" s="144"/>
      <c r="LD71" s="144"/>
      <c r="LE71" s="144"/>
      <c r="LF71" s="144"/>
      <c r="LG71" s="144"/>
      <c r="LH71" s="144"/>
      <c r="LI71" s="144"/>
      <c r="LJ71" s="144"/>
      <c r="LK71" s="144"/>
      <c r="LL71" s="144"/>
      <c r="LM71" s="144"/>
      <c r="LN71" s="144"/>
      <c r="LO71" s="144"/>
      <c r="LP71" s="144"/>
      <c r="LQ71" s="144"/>
      <c r="LR71" s="144"/>
      <c r="LS71" s="144"/>
      <c r="LT71" s="144"/>
      <c r="LU71" s="144"/>
      <c r="LV71" s="144"/>
      <c r="LW71" s="144"/>
      <c r="LX71" s="144"/>
      <c r="LY71" s="144"/>
      <c r="LZ71" s="144"/>
      <c r="MA71" s="144"/>
      <c r="MB71" s="144"/>
      <c r="MC71" s="144"/>
      <c r="MD71" s="144"/>
      <c r="ME71" s="144"/>
      <c r="MF71" s="144"/>
      <c r="MG71" s="144"/>
      <c r="MH71" s="144"/>
      <c r="MI71" s="144"/>
      <c r="MJ71" s="144"/>
      <c r="MK71" s="144"/>
      <c r="ML71" s="144"/>
      <c r="MM71" s="144"/>
      <c r="MN71" s="144"/>
      <c r="MO71" s="144"/>
      <c r="MP71" s="144"/>
      <c r="MQ71" s="144"/>
      <c r="MR71" s="144"/>
      <c r="MS71" s="144"/>
      <c r="MT71" s="144"/>
      <c r="MU71" s="144"/>
      <c r="MV71" s="144"/>
      <c r="MW71" s="144"/>
      <c r="MX71" s="144"/>
      <c r="MY71" s="144"/>
      <c r="MZ71" s="144"/>
      <c r="NA71" s="144"/>
      <c r="NB71" s="144"/>
      <c r="NC71" s="144"/>
      <c r="ND71" s="144"/>
      <c r="NE71" s="144"/>
      <c r="NF71" s="144"/>
      <c r="NG71" s="144"/>
      <c r="NH71" s="144"/>
      <c r="NI71" s="144"/>
      <c r="NJ71" s="144"/>
      <c r="NK71" s="144"/>
      <c r="NL71" s="144"/>
      <c r="NM71" s="144"/>
      <c r="NN71" s="144"/>
      <c r="NO71" s="144"/>
      <c r="NP71" s="144"/>
      <c r="NQ71" s="144"/>
      <c r="NR71" s="144"/>
      <c r="NS71" s="144"/>
      <c r="NT71" s="144"/>
      <c r="NU71" s="144"/>
      <c r="NV71" s="144"/>
      <c r="NW71" s="144"/>
      <c r="NX71" s="144"/>
      <c r="NY71" s="144"/>
      <c r="NZ71" s="144"/>
      <c r="OA71" s="144"/>
      <c r="OB71" s="144"/>
      <c r="OC71" s="144"/>
      <c r="OD71" s="144"/>
      <c r="OE71" s="144"/>
      <c r="OF71" s="144"/>
      <c r="OG71" s="144"/>
      <c r="OH71" s="144"/>
      <c r="OI71" s="144"/>
      <c r="OJ71" s="144"/>
      <c r="OK71" s="144"/>
      <c r="OL71" s="144"/>
      <c r="OM71" s="144"/>
      <c r="ON71" s="144"/>
      <c r="OO71" s="144"/>
      <c r="OP71" s="144"/>
      <c r="OQ71" s="144"/>
      <c r="OR71" s="144"/>
      <c r="OS71" s="144"/>
      <c r="OT71" s="144"/>
      <c r="OU71" s="144"/>
      <c r="OV71" s="144"/>
      <c r="OW71" s="144"/>
      <c r="OX71" s="144"/>
      <c r="OY71" s="144"/>
      <c r="OZ71" s="144"/>
      <c r="PA71" s="144"/>
      <c r="PB71" s="144"/>
      <c r="PC71" s="144"/>
      <c r="PD71" s="144"/>
      <c r="PE71" s="144"/>
      <c r="PF71" s="144"/>
      <c r="PG71" s="144"/>
      <c r="PH71" s="144"/>
      <c r="PI71" s="144"/>
      <c r="PJ71" s="144"/>
      <c r="PK71" s="144"/>
      <c r="PL71" s="144"/>
      <c r="PM71" s="144"/>
      <c r="PN71" s="144"/>
      <c r="PO71" s="144"/>
      <c r="PP71" s="144"/>
      <c r="PQ71" s="144"/>
      <c r="PR71" s="144"/>
      <c r="PS71" s="144"/>
      <c r="PT71" s="144"/>
      <c r="PU71" s="144"/>
      <c r="PV71" s="144"/>
      <c r="PW71" s="144"/>
      <c r="PX71" s="144"/>
      <c r="PY71" s="144"/>
      <c r="PZ71" s="144"/>
      <c r="QA71" s="144"/>
      <c r="QB71" s="144"/>
      <c r="QC71" s="144"/>
      <c r="QD71" s="144"/>
      <c r="QE71" s="144"/>
      <c r="QF71" s="144"/>
      <c r="QG71" s="144"/>
      <c r="QH71" s="144"/>
      <c r="QI71" s="144"/>
      <c r="QJ71" s="144"/>
      <c r="QK71" s="144"/>
      <c r="QL71" s="144"/>
      <c r="QM71" s="144"/>
      <c r="QN71" s="144"/>
      <c r="QO71" s="144"/>
      <c r="QP71" s="144"/>
      <c r="QQ71" s="144"/>
      <c r="QR71" s="144"/>
      <c r="QS71" s="144"/>
      <c r="QT71" s="144"/>
      <c r="QU71" s="144"/>
      <c r="QV71" s="144"/>
      <c r="QW71" s="144"/>
      <c r="QX71" s="144"/>
      <c r="QY71" s="144"/>
      <c r="QZ71" s="144"/>
      <c r="RA71" s="144"/>
      <c r="RB71" s="144"/>
      <c r="RC71" s="144"/>
      <c r="RD71" s="144"/>
      <c r="RE71" s="144"/>
      <c r="RF71" s="144"/>
      <c r="RG71" s="144"/>
      <c r="RH71" s="144"/>
      <c r="RI71" s="144"/>
      <c r="RJ71" s="144"/>
      <c r="RK71" s="144"/>
      <c r="RL71" s="144"/>
      <c r="RM71" s="144"/>
      <c r="RN71" s="144"/>
      <c r="RO71" s="144"/>
      <c r="RP71" s="144"/>
      <c r="RQ71" s="144"/>
      <c r="RR71" s="144"/>
      <c r="RS71" s="144"/>
      <c r="RT71" s="144"/>
      <c r="RU71" s="144"/>
      <c r="RV71" s="144"/>
      <c r="RW71" s="144"/>
      <c r="RX71" s="144"/>
      <c r="RY71" s="144"/>
      <c r="RZ71" s="144"/>
      <c r="SA71" s="144"/>
      <c r="SB71" s="144"/>
      <c r="SC71" s="144"/>
      <c r="SD71" s="144"/>
      <c r="SE71" s="144"/>
      <c r="SF71" s="144"/>
      <c r="SG71" s="144"/>
      <c r="SH71" s="144"/>
      <c r="SI71" s="144"/>
      <c r="SJ71" s="144"/>
      <c r="SK71" s="144"/>
      <c r="SL71" s="144"/>
      <c r="SM71" s="144"/>
      <c r="SN71" s="144"/>
      <c r="SO71" s="144"/>
      <c r="SP71" s="144"/>
      <c r="SQ71" s="144"/>
      <c r="SR71" s="144"/>
      <c r="SS71" s="144"/>
      <c r="ST71" s="144"/>
      <c r="SU71" s="144"/>
      <c r="SV71" s="144"/>
      <c r="SW71" s="144"/>
      <c r="SX71" s="144"/>
      <c r="SY71" s="144"/>
      <c r="SZ71" s="144"/>
      <c r="TA71" s="144"/>
      <c r="TB71" s="144"/>
      <c r="TC71" s="144"/>
      <c r="TD71" s="144"/>
      <c r="TE71" s="144"/>
      <c r="TF71" s="144"/>
      <c r="TG71" s="144"/>
      <c r="TH71" s="144"/>
      <c r="TI71" s="144"/>
      <c r="TJ71" s="144"/>
      <c r="TK71" s="144"/>
      <c r="TL71" s="144"/>
      <c r="TM71" s="144"/>
      <c r="TN71" s="144"/>
      <c r="TO71" s="144"/>
      <c r="TP71" s="144"/>
      <c r="TQ71" s="144"/>
      <c r="TR71" s="144"/>
      <c r="TS71" s="144"/>
      <c r="TT71" s="144"/>
      <c r="TU71" s="144"/>
      <c r="TV71" s="144"/>
      <c r="TW71" s="144"/>
      <c r="TX71" s="144"/>
      <c r="TY71" s="144"/>
      <c r="TZ71" s="144"/>
      <c r="UA71" s="144"/>
      <c r="UB71" s="144"/>
      <c r="UC71" s="144"/>
      <c r="UD71" s="144"/>
      <c r="UE71" s="144"/>
      <c r="UF71" s="144"/>
      <c r="UG71" s="144"/>
      <c r="UH71" s="144"/>
      <c r="UI71" s="144"/>
      <c r="UJ71" s="144"/>
      <c r="UK71" s="144"/>
      <c r="UL71" s="144"/>
      <c r="UM71" s="144"/>
      <c r="UN71" s="144"/>
      <c r="UO71" s="144"/>
      <c r="UP71" s="144"/>
      <c r="UQ71" s="144"/>
      <c r="UR71" s="144"/>
      <c r="US71" s="144"/>
      <c r="UT71" s="144"/>
      <c r="UU71" s="144"/>
      <c r="UV71" s="144"/>
      <c r="UW71" s="144"/>
      <c r="UX71" s="144"/>
      <c r="UY71" s="144"/>
      <c r="UZ71" s="144"/>
      <c r="VA71" s="144"/>
      <c r="VB71" s="144"/>
      <c r="VC71" s="144"/>
      <c r="VD71" s="144"/>
      <c r="VE71" s="144"/>
      <c r="VF71" s="144"/>
      <c r="VG71" s="144"/>
      <c r="VH71" s="144"/>
      <c r="VI71" s="144"/>
      <c r="VJ71" s="144"/>
      <c r="VK71" s="144"/>
      <c r="VL71" s="144"/>
      <c r="VM71" s="144"/>
      <c r="VN71" s="144"/>
      <c r="VO71" s="144"/>
      <c r="VP71" s="144"/>
      <c r="VQ71" s="144"/>
      <c r="VR71" s="144"/>
      <c r="VS71" s="144"/>
      <c r="VT71" s="144"/>
      <c r="VU71" s="144"/>
      <c r="VV71" s="144"/>
      <c r="VW71" s="144"/>
      <c r="VX71" s="144"/>
      <c r="VY71" s="144"/>
      <c r="VZ71" s="144"/>
      <c r="WA71" s="144"/>
      <c r="WB71" s="144"/>
      <c r="WC71" s="144"/>
      <c r="WD71" s="144"/>
      <c r="WE71" s="144"/>
      <c r="WF71" s="144"/>
      <c r="WG71" s="144"/>
      <c r="WH71" s="144"/>
      <c r="WI71" s="144"/>
      <c r="WJ71" s="144"/>
      <c r="WK71" s="144"/>
      <c r="WL71" s="144"/>
      <c r="WM71" s="144"/>
      <c r="WN71" s="144"/>
      <c r="WO71" s="144"/>
      <c r="WP71" s="144"/>
      <c r="WQ71" s="144"/>
      <c r="WR71" s="144"/>
      <c r="WS71" s="144"/>
      <c r="WT71" s="144"/>
      <c r="WU71" s="144"/>
      <c r="WV71" s="144"/>
      <c r="WW71" s="144"/>
      <c r="WX71" s="144"/>
      <c r="WY71" s="144"/>
      <c r="WZ71" s="144"/>
      <c r="XA71" s="144"/>
      <c r="XB71" s="144"/>
      <c r="XC71" s="144"/>
      <c r="XD71" s="144"/>
      <c r="XE71" s="144"/>
      <c r="XF71" s="144"/>
      <c r="XG71" s="144"/>
      <c r="XH71" s="144"/>
      <c r="XI71" s="144"/>
      <c r="XJ71" s="144"/>
      <c r="XK71" s="144"/>
      <c r="XL71" s="144"/>
      <c r="XM71" s="144"/>
      <c r="XN71" s="144"/>
      <c r="XO71" s="144"/>
      <c r="XP71" s="144"/>
      <c r="XQ71" s="144"/>
      <c r="XR71" s="144"/>
      <c r="XS71" s="144"/>
      <c r="XT71" s="144"/>
      <c r="XU71" s="144"/>
      <c r="XV71" s="144"/>
      <c r="XW71" s="144"/>
      <c r="XX71" s="144"/>
      <c r="XY71" s="144"/>
      <c r="XZ71" s="144"/>
      <c r="YA71" s="144"/>
      <c r="YB71" s="144"/>
      <c r="YC71" s="144"/>
      <c r="YD71" s="144"/>
      <c r="YE71" s="144"/>
      <c r="YF71" s="144"/>
      <c r="YG71" s="144"/>
      <c r="YH71" s="144"/>
      <c r="YI71" s="144"/>
      <c r="YJ71" s="144"/>
      <c r="YK71" s="144"/>
      <c r="YL71" s="144"/>
      <c r="YM71" s="144"/>
      <c r="YN71" s="144"/>
      <c r="YO71" s="144"/>
      <c r="YP71" s="144"/>
      <c r="YQ71" s="144"/>
      <c r="YR71" s="144"/>
      <c r="YS71" s="144"/>
      <c r="YT71" s="144"/>
      <c r="YU71" s="144"/>
      <c r="YV71" s="144"/>
      <c r="YW71" s="144"/>
      <c r="YX71" s="144"/>
      <c r="YY71" s="144"/>
      <c r="YZ71" s="144"/>
      <c r="ZA71" s="144"/>
      <c r="ZB71" s="144"/>
      <c r="ZC71" s="144"/>
      <c r="ZD71" s="144"/>
      <c r="ZE71" s="144"/>
      <c r="ZF71" s="144"/>
      <c r="ZG71" s="144"/>
      <c r="ZH71" s="144"/>
      <c r="ZI71" s="144"/>
      <c r="ZJ71" s="144"/>
      <c r="ZK71" s="144"/>
      <c r="ZL71" s="144"/>
      <c r="ZM71" s="144"/>
      <c r="ZN71" s="144"/>
      <c r="ZO71" s="144"/>
      <c r="ZP71" s="144"/>
      <c r="ZQ71" s="144"/>
      <c r="ZR71" s="144"/>
      <c r="ZS71" s="144"/>
      <c r="ZT71" s="144"/>
      <c r="ZU71" s="144"/>
      <c r="ZV71" s="144"/>
      <c r="ZW71" s="144"/>
      <c r="ZX71" s="144"/>
      <c r="ZY71" s="144"/>
      <c r="ZZ71" s="144"/>
      <c r="AAA71" s="144"/>
      <c r="AAB71" s="144"/>
      <c r="AAC71" s="144"/>
      <c r="AAD71" s="144"/>
      <c r="AAE71" s="144"/>
      <c r="AAF71" s="144"/>
      <c r="AAG71" s="144"/>
      <c r="AAH71" s="144"/>
      <c r="AAI71" s="144"/>
      <c r="AAJ71" s="144"/>
      <c r="AAK71" s="144"/>
      <c r="AAL71" s="144"/>
      <c r="AAM71" s="144"/>
      <c r="AAN71" s="144"/>
      <c r="AAO71" s="144"/>
      <c r="AAP71" s="144"/>
      <c r="AAQ71" s="144"/>
      <c r="AAR71" s="144"/>
      <c r="AAS71" s="144"/>
      <c r="AAT71" s="144"/>
      <c r="AAU71" s="144"/>
      <c r="AAV71" s="144"/>
      <c r="AAW71" s="144"/>
      <c r="AAX71" s="144"/>
      <c r="AAY71" s="144"/>
      <c r="AAZ71" s="144"/>
      <c r="ABA71" s="144"/>
      <c r="ABB71" s="144"/>
      <c r="ABC71" s="144"/>
      <c r="ABD71" s="144"/>
      <c r="ABE71" s="144"/>
      <c r="ABF71" s="144"/>
      <c r="ABG71" s="144"/>
      <c r="ABH71" s="144"/>
      <c r="ABI71" s="144"/>
      <c r="ABJ71" s="144"/>
      <c r="ABK71" s="144"/>
      <c r="ABL71" s="144"/>
      <c r="ABM71" s="144"/>
      <c r="ABN71" s="144"/>
      <c r="ABO71" s="144"/>
      <c r="ABP71" s="144"/>
      <c r="ABQ71" s="144"/>
      <c r="ABR71" s="144"/>
      <c r="ABS71" s="144"/>
      <c r="ABT71" s="144"/>
      <c r="ABU71" s="144"/>
      <c r="ABV71" s="144"/>
      <c r="ABW71" s="144"/>
      <c r="ABX71" s="144"/>
      <c r="ABY71" s="144"/>
      <c r="ABZ71" s="144"/>
      <c r="ACA71" s="144"/>
      <c r="ACB71" s="144"/>
      <c r="ACC71" s="144"/>
      <c r="ACD71" s="144"/>
      <c r="ACE71" s="144"/>
      <c r="ACF71" s="144"/>
      <c r="ACG71" s="144"/>
      <c r="ACH71" s="144"/>
      <c r="ACI71" s="144"/>
      <c r="ACJ71" s="144"/>
      <c r="ACK71" s="144"/>
      <c r="ACL71" s="144"/>
      <c r="ACM71" s="144"/>
      <c r="ACN71" s="144"/>
      <c r="ACO71" s="144"/>
      <c r="ACP71" s="144"/>
      <c r="ACQ71" s="144"/>
      <c r="ACR71" s="144"/>
      <c r="ACS71" s="144"/>
      <c r="ACT71" s="144"/>
      <c r="ACU71" s="144"/>
      <c r="ACV71" s="144"/>
      <c r="ACW71" s="144"/>
      <c r="ACX71" s="144"/>
      <c r="ACY71" s="144"/>
      <c r="ACZ71" s="144"/>
      <c r="ADA71" s="144"/>
      <c r="ADB71" s="144"/>
      <c r="ADC71" s="144"/>
      <c r="ADD71" s="144"/>
      <c r="ADE71" s="144"/>
      <c r="ADF71" s="144"/>
      <c r="ADG71" s="144"/>
      <c r="ADH71" s="144"/>
      <c r="ADI71" s="144"/>
      <c r="ADJ71" s="144"/>
      <c r="ADK71" s="144"/>
      <c r="ADL71" s="144"/>
      <c r="ADM71" s="144"/>
      <c r="ADN71" s="144"/>
      <c r="ADO71" s="144"/>
      <c r="ADP71" s="144"/>
      <c r="ADQ71" s="144"/>
      <c r="ADR71" s="144"/>
      <c r="ADS71" s="144"/>
      <c r="ADT71" s="144"/>
      <c r="ADU71" s="144"/>
      <c r="ADV71" s="144"/>
      <c r="ADW71" s="144"/>
      <c r="ADX71" s="144"/>
      <c r="ADY71" s="144"/>
      <c r="ADZ71" s="144"/>
      <c r="AEA71" s="144"/>
      <c r="AEB71" s="144"/>
      <c r="AEC71" s="144"/>
      <c r="AED71" s="144"/>
      <c r="AEE71" s="144"/>
      <c r="AEF71" s="144"/>
      <c r="AEG71" s="144"/>
      <c r="AEH71" s="144"/>
      <c r="AEI71" s="144"/>
      <c r="AEJ71" s="144"/>
      <c r="AEK71" s="144"/>
      <c r="AEL71" s="144"/>
      <c r="AEM71" s="144"/>
      <c r="AEN71" s="144"/>
      <c r="AEO71" s="144"/>
      <c r="AEP71" s="144"/>
      <c r="AEQ71" s="144"/>
      <c r="AER71" s="144"/>
      <c r="AES71" s="144"/>
      <c r="AET71" s="144"/>
      <c r="AEU71" s="144"/>
      <c r="AEV71" s="144"/>
      <c r="AEW71" s="144"/>
      <c r="AEX71" s="144"/>
      <c r="AEY71" s="144"/>
      <c r="AEZ71" s="144"/>
      <c r="AFA71" s="144"/>
      <c r="AFB71" s="144"/>
      <c r="AFC71" s="144"/>
      <c r="AFD71" s="144"/>
      <c r="AFE71" s="144"/>
      <c r="AFF71" s="144"/>
      <c r="AFG71" s="144"/>
      <c r="AFH71" s="144"/>
      <c r="AFI71" s="144"/>
      <c r="AFJ71" s="144"/>
      <c r="AFK71" s="144"/>
      <c r="AFL71" s="144"/>
      <c r="AFM71" s="144"/>
      <c r="AFN71" s="144"/>
      <c r="AFO71" s="144"/>
      <c r="AFP71" s="144"/>
      <c r="AFQ71" s="144"/>
      <c r="AFR71" s="144"/>
      <c r="AFS71" s="144"/>
      <c r="AFT71" s="144"/>
      <c r="AFU71" s="144"/>
      <c r="AFV71" s="144"/>
      <c r="AFW71" s="144"/>
      <c r="AFX71" s="144"/>
      <c r="AFY71" s="144"/>
      <c r="AFZ71" s="144"/>
      <c r="AGA71" s="144"/>
      <c r="AGB71" s="144"/>
      <c r="AGC71" s="144"/>
      <c r="AGD71" s="144"/>
      <c r="AGE71" s="144"/>
      <c r="AGF71" s="144"/>
      <c r="AGG71" s="144"/>
      <c r="AGH71" s="144"/>
      <c r="AGI71" s="144"/>
      <c r="AGJ71" s="144"/>
      <c r="AGK71" s="144"/>
      <c r="AGL71" s="144"/>
      <c r="AGM71" s="144"/>
      <c r="AGN71" s="144"/>
      <c r="AGO71" s="144"/>
      <c r="AGP71" s="144"/>
      <c r="AGQ71" s="144"/>
      <c r="AGR71" s="144"/>
      <c r="AGS71" s="144"/>
      <c r="AGT71" s="144"/>
      <c r="AGU71" s="144"/>
      <c r="AGV71" s="144"/>
      <c r="AGW71" s="144"/>
      <c r="AGX71" s="144"/>
      <c r="AGY71" s="144"/>
      <c r="AGZ71" s="144"/>
      <c r="AHA71" s="144"/>
      <c r="AHB71" s="144"/>
      <c r="AHC71" s="144"/>
      <c r="AHD71" s="144"/>
      <c r="AHE71" s="144"/>
      <c r="AHF71" s="144"/>
      <c r="AHG71" s="144"/>
      <c r="AHH71" s="144"/>
      <c r="AHI71" s="144"/>
      <c r="AHJ71" s="144"/>
      <c r="AHK71" s="144"/>
      <c r="AHL71" s="144"/>
      <c r="AHM71" s="144"/>
      <c r="AHN71" s="144"/>
      <c r="AHO71" s="144"/>
      <c r="AHP71" s="144"/>
      <c r="AHQ71" s="144"/>
      <c r="AHR71" s="144"/>
      <c r="AHS71" s="144"/>
      <c r="AHT71" s="144"/>
      <c r="AHU71" s="144"/>
      <c r="AHV71" s="144"/>
      <c r="AHW71" s="144"/>
      <c r="AHX71" s="144"/>
      <c r="AHY71" s="144"/>
      <c r="AHZ71" s="144"/>
      <c r="AIA71" s="144"/>
      <c r="AIB71" s="144"/>
      <c r="AIC71" s="144"/>
      <c r="AID71" s="144"/>
      <c r="AIE71" s="144"/>
      <c r="AIF71" s="144"/>
      <c r="AIG71" s="144"/>
      <c r="AIH71" s="144"/>
      <c r="AII71" s="144"/>
      <c r="AIJ71" s="144"/>
      <c r="AIK71" s="144"/>
      <c r="AIL71" s="144"/>
      <c r="AIM71" s="144"/>
      <c r="AIN71" s="144"/>
      <c r="AIO71" s="144"/>
      <c r="AIP71" s="144"/>
      <c r="AIQ71" s="144"/>
      <c r="AIR71" s="144"/>
      <c r="AIS71" s="144"/>
      <c r="AIT71" s="144"/>
      <c r="AIU71" s="144"/>
      <c r="AIV71" s="144"/>
      <c r="AIW71" s="144"/>
      <c r="AIX71" s="144"/>
      <c r="AIY71" s="144"/>
      <c r="AIZ71" s="144"/>
      <c r="AJA71" s="144"/>
      <c r="AJB71" s="144"/>
      <c r="AJC71" s="144"/>
      <c r="AJD71" s="144"/>
      <c r="AJE71" s="144"/>
      <c r="AJF71" s="144"/>
      <c r="AJG71" s="144"/>
      <c r="AJH71" s="144"/>
      <c r="AJI71" s="144"/>
      <c r="AJJ71" s="144"/>
      <c r="AJK71" s="144"/>
      <c r="AJL71" s="144"/>
      <c r="AJM71" s="144"/>
      <c r="AJN71" s="144"/>
      <c r="AJO71" s="144"/>
      <c r="AJP71" s="144"/>
      <c r="AJQ71" s="144"/>
      <c r="AJR71" s="144"/>
      <c r="AJS71" s="144"/>
      <c r="AJT71" s="144"/>
      <c r="AJU71" s="144"/>
      <c r="AJV71" s="144"/>
      <c r="AJW71" s="144"/>
      <c r="AJX71" s="144"/>
      <c r="AJY71" s="144"/>
      <c r="AJZ71" s="144"/>
      <c r="AKA71" s="144"/>
      <c r="AKB71" s="144"/>
      <c r="AKC71" s="144"/>
      <c r="AKD71" s="144"/>
      <c r="AKE71" s="144"/>
      <c r="AKF71" s="144"/>
      <c r="AKG71" s="144"/>
      <c r="AKH71" s="144"/>
      <c r="AKI71" s="144"/>
      <c r="AKJ71" s="144"/>
      <c r="AKK71" s="144"/>
      <c r="AKL71" s="144"/>
      <c r="AKM71" s="144"/>
      <c r="AKN71" s="144"/>
      <c r="AKO71" s="144"/>
      <c r="AKP71" s="144"/>
      <c r="AKQ71" s="144"/>
      <c r="AKR71" s="144"/>
      <c r="AKS71" s="144"/>
      <c r="AKT71" s="144"/>
      <c r="AKU71" s="144"/>
      <c r="AKV71" s="144"/>
      <c r="AKW71" s="144"/>
      <c r="AKX71" s="144"/>
      <c r="AKY71" s="144"/>
      <c r="AKZ71" s="144"/>
      <c r="ALA71" s="144"/>
      <c r="ALB71" s="144"/>
      <c r="ALC71" s="144"/>
      <c r="ALD71" s="144"/>
      <c r="ALE71" s="144"/>
      <c r="ALF71" s="144"/>
      <c r="ALG71" s="144"/>
      <c r="ALH71" s="144"/>
      <c r="ALI71" s="144"/>
      <c r="ALJ71" s="144"/>
      <c r="ALK71" s="144"/>
      <c r="ALL71" s="144"/>
      <c r="ALM71" s="144"/>
      <c r="ALN71" s="144"/>
      <c r="ALO71" s="144"/>
      <c r="ALP71" s="144"/>
      <c r="ALQ71" s="144"/>
      <c r="ALR71" s="144"/>
      <c r="ALS71" s="144"/>
      <c r="ALT71" s="144"/>
      <c r="ALU71" s="144"/>
      <c r="ALV71" s="144"/>
      <c r="ALW71" s="144"/>
      <c r="ALX71" s="144"/>
      <c r="ALY71" s="144"/>
      <c r="ALZ71" s="144"/>
      <c r="AMA71" s="144"/>
      <c r="AMB71" s="144"/>
      <c r="AMC71" s="144"/>
      <c r="AMD71" s="144"/>
      <c r="AME71" s="144"/>
      <c r="AMF71" s="144"/>
      <c r="AMG71" s="144"/>
      <c r="AMH71" s="144"/>
      <c r="AMI71" s="144"/>
      <c r="AMJ71" s="144"/>
      <c r="AMK71" s="144"/>
      <c r="AML71" s="144"/>
    </row>
    <row r="72" spans="1:1026" s="145" customFormat="1" ht="14.25" customHeight="1">
      <c r="A72" s="144"/>
      <c r="B72" s="357"/>
      <c r="C72" s="364"/>
      <c r="D72" s="367" t="s">
        <v>54</v>
      </c>
      <c r="E72" s="329"/>
      <c r="F72" s="368">
        <v>0.19</v>
      </c>
      <c r="G72" s="338"/>
      <c r="H72" s="361"/>
      <c r="I72" s="195"/>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c r="BI72" s="144"/>
      <c r="BJ72" s="144"/>
      <c r="BK72" s="144"/>
      <c r="BL72" s="144"/>
      <c r="BM72" s="144"/>
      <c r="BN72" s="144"/>
      <c r="BO72" s="144"/>
      <c r="BP72" s="144"/>
      <c r="BQ72" s="144"/>
      <c r="BR72" s="144"/>
      <c r="BS72" s="144"/>
      <c r="BT72" s="144"/>
      <c r="BU72" s="144"/>
      <c r="BV72" s="144"/>
      <c r="BW72" s="144"/>
      <c r="BX72" s="144"/>
      <c r="BY72" s="144"/>
      <c r="BZ72" s="144"/>
      <c r="CA72" s="144"/>
      <c r="CB72" s="144"/>
      <c r="CC72" s="144"/>
      <c r="CD72" s="144"/>
      <c r="CE72" s="144"/>
      <c r="CF72" s="144"/>
      <c r="CG72" s="144"/>
      <c r="CH72" s="144"/>
      <c r="CI72" s="144"/>
      <c r="CJ72" s="144"/>
      <c r="CK72" s="144"/>
      <c r="CL72" s="144"/>
      <c r="CM72" s="144"/>
      <c r="CN72" s="144"/>
      <c r="CO72" s="144"/>
      <c r="CP72" s="144"/>
      <c r="CQ72" s="144"/>
      <c r="CR72" s="144"/>
      <c r="CS72" s="144"/>
      <c r="CT72" s="144"/>
      <c r="CU72" s="144"/>
      <c r="CV72" s="144"/>
      <c r="CW72" s="144"/>
      <c r="CX72" s="144"/>
      <c r="CY72" s="144"/>
      <c r="CZ72" s="144"/>
      <c r="DA72" s="144"/>
      <c r="DB72" s="144"/>
      <c r="DC72" s="144"/>
      <c r="DD72" s="144"/>
      <c r="DE72" s="144"/>
      <c r="DF72" s="144"/>
      <c r="DG72" s="144"/>
      <c r="DH72" s="144"/>
      <c r="DI72" s="144"/>
      <c r="DJ72" s="144"/>
      <c r="DK72" s="144"/>
      <c r="DL72" s="144"/>
      <c r="DM72" s="144"/>
      <c r="DN72" s="144"/>
      <c r="DO72" s="144"/>
      <c r="DP72" s="144"/>
      <c r="DQ72" s="144"/>
      <c r="DR72" s="144"/>
      <c r="DS72" s="144"/>
      <c r="DT72" s="144"/>
      <c r="DU72" s="144"/>
      <c r="DV72" s="144"/>
      <c r="DW72" s="144"/>
      <c r="DX72" s="144"/>
      <c r="DY72" s="144"/>
      <c r="DZ72" s="144"/>
      <c r="EA72" s="144"/>
      <c r="EB72" s="144"/>
      <c r="EC72" s="144"/>
      <c r="ED72" s="144"/>
      <c r="EE72" s="144"/>
      <c r="EF72" s="144"/>
      <c r="EG72" s="144"/>
      <c r="EH72" s="144"/>
      <c r="EI72" s="144"/>
      <c r="EJ72" s="144"/>
      <c r="EK72" s="144"/>
      <c r="EL72" s="144"/>
      <c r="EM72" s="144"/>
      <c r="EN72" s="144"/>
      <c r="EO72" s="144"/>
      <c r="EP72" s="144"/>
      <c r="EQ72" s="144"/>
      <c r="ER72" s="144"/>
      <c r="ES72" s="144"/>
      <c r="ET72" s="144"/>
      <c r="EU72" s="144"/>
      <c r="EV72" s="144"/>
      <c r="EW72" s="144"/>
      <c r="EX72" s="144"/>
      <c r="EY72" s="144"/>
      <c r="EZ72" s="144"/>
      <c r="FA72" s="144"/>
      <c r="FB72" s="144"/>
      <c r="FC72" s="144"/>
      <c r="FD72" s="144"/>
      <c r="FE72" s="144"/>
      <c r="FF72" s="144"/>
      <c r="FG72" s="144"/>
      <c r="FH72" s="144"/>
      <c r="FI72" s="144"/>
      <c r="FJ72" s="144"/>
      <c r="FK72" s="144"/>
      <c r="FL72" s="144"/>
      <c r="FM72" s="144"/>
      <c r="FN72" s="144"/>
      <c r="FO72" s="144"/>
      <c r="FP72" s="144"/>
      <c r="FQ72" s="144"/>
      <c r="FR72" s="144"/>
      <c r="FS72" s="144"/>
      <c r="FT72" s="144"/>
      <c r="FU72" s="144"/>
      <c r="FV72" s="144"/>
      <c r="FW72" s="144"/>
      <c r="FX72" s="144"/>
      <c r="FY72" s="144"/>
      <c r="FZ72" s="144"/>
      <c r="GA72" s="144"/>
      <c r="GB72" s="144"/>
      <c r="GC72" s="144"/>
      <c r="GD72" s="144"/>
      <c r="GE72" s="144"/>
      <c r="GF72" s="144"/>
      <c r="GG72" s="144"/>
      <c r="GH72" s="144"/>
      <c r="GI72" s="144"/>
      <c r="GJ72" s="144"/>
      <c r="GK72" s="144"/>
      <c r="GL72" s="144"/>
      <c r="GM72" s="144"/>
      <c r="GN72" s="144"/>
      <c r="GO72" s="144"/>
      <c r="GP72" s="144"/>
      <c r="GQ72" s="144"/>
      <c r="GR72" s="144"/>
      <c r="GS72" s="144"/>
      <c r="GT72" s="144"/>
      <c r="GU72" s="144"/>
      <c r="GV72" s="144"/>
      <c r="GW72" s="144"/>
      <c r="GX72" s="144"/>
      <c r="GY72" s="144"/>
      <c r="GZ72" s="144"/>
      <c r="HA72" s="144"/>
      <c r="HB72" s="144"/>
      <c r="HC72" s="144"/>
      <c r="HD72" s="144"/>
      <c r="HE72" s="144"/>
      <c r="HF72" s="144"/>
      <c r="HG72" s="144"/>
      <c r="HH72" s="144"/>
      <c r="HI72" s="144"/>
      <c r="HJ72" s="144"/>
      <c r="HK72" s="144"/>
      <c r="HL72" s="144"/>
      <c r="HM72" s="144"/>
      <c r="HN72" s="144"/>
      <c r="HO72" s="144"/>
      <c r="HP72" s="144"/>
      <c r="HQ72" s="144"/>
      <c r="HR72" s="144"/>
      <c r="HS72" s="144"/>
      <c r="HT72" s="144"/>
      <c r="HU72" s="144"/>
      <c r="HV72" s="144"/>
      <c r="HW72" s="144"/>
      <c r="HX72" s="144"/>
      <c r="HY72" s="144"/>
      <c r="HZ72" s="144"/>
      <c r="IA72" s="144"/>
      <c r="IB72" s="144"/>
      <c r="IC72" s="144"/>
      <c r="ID72" s="144"/>
      <c r="IE72" s="144"/>
      <c r="IF72" s="144"/>
      <c r="IG72" s="144"/>
      <c r="IH72" s="144"/>
      <c r="II72" s="144"/>
      <c r="IJ72" s="144"/>
      <c r="IK72" s="144"/>
      <c r="IL72" s="144"/>
      <c r="IM72" s="144"/>
      <c r="IN72" s="144"/>
      <c r="IO72" s="144"/>
      <c r="IP72" s="144"/>
      <c r="IQ72" s="144"/>
      <c r="IR72" s="144"/>
      <c r="IS72" s="144"/>
      <c r="IT72" s="144"/>
      <c r="IU72" s="144"/>
      <c r="IV72" s="144"/>
      <c r="IW72" s="144"/>
      <c r="IX72" s="144"/>
      <c r="IY72" s="144"/>
      <c r="IZ72" s="144"/>
      <c r="JA72" s="144"/>
      <c r="JB72" s="144"/>
      <c r="JC72" s="144"/>
      <c r="JD72" s="144"/>
      <c r="JE72" s="144"/>
      <c r="JF72" s="144"/>
      <c r="JG72" s="144"/>
      <c r="JH72" s="144"/>
      <c r="JI72" s="144"/>
      <c r="JJ72" s="144"/>
      <c r="JK72" s="144"/>
      <c r="JL72" s="144"/>
      <c r="JM72" s="144"/>
      <c r="JN72" s="144"/>
      <c r="JO72" s="144"/>
      <c r="JP72" s="144"/>
      <c r="JQ72" s="144"/>
      <c r="JR72" s="144"/>
      <c r="JS72" s="144"/>
      <c r="JT72" s="144"/>
      <c r="JU72" s="144"/>
      <c r="JV72" s="144"/>
      <c r="JW72" s="144"/>
      <c r="JX72" s="144"/>
      <c r="JY72" s="144"/>
      <c r="JZ72" s="144"/>
      <c r="KA72" s="144"/>
      <c r="KB72" s="144"/>
      <c r="KC72" s="144"/>
      <c r="KD72" s="144"/>
      <c r="KE72" s="144"/>
      <c r="KF72" s="144"/>
      <c r="KG72" s="144"/>
      <c r="KH72" s="144"/>
      <c r="KI72" s="144"/>
      <c r="KJ72" s="144"/>
      <c r="KK72" s="144"/>
      <c r="KL72" s="144"/>
      <c r="KM72" s="144"/>
      <c r="KN72" s="144"/>
      <c r="KO72" s="144"/>
      <c r="KP72" s="144"/>
      <c r="KQ72" s="144"/>
      <c r="KR72" s="144"/>
      <c r="KS72" s="144"/>
      <c r="KT72" s="144"/>
      <c r="KU72" s="144"/>
      <c r="KV72" s="144"/>
      <c r="KW72" s="144"/>
      <c r="KX72" s="144"/>
      <c r="KY72" s="144"/>
      <c r="KZ72" s="144"/>
      <c r="LA72" s="144"/>
      <c r="LB72" s="144"/>
      <c r="LC72" s="144"/>
      <c r="LD72" s="144"/>
      <c r="LE72" s="144"/>
      <c r="LF72" s="144"/>
      <c r="LG72" s="144"/>
      <c r="LH72" s="144"/>
      <c r="LI72" s="144"/>
      <c r="LJ72" s="144"/>
      <c r="LK72" s="144"/>
      <c r="LL72" s="144"/>
      <c r="LM72" s="144"/>
      <c r="LN72" s="144"/>
      <c r="LO72" s="144"/>
      <c r="LP72" s="144"/>
      <c r="LQ72" s="144"/>
      <c r="LR72" s="144"/>
      <c r="LS72" s="144"/>
      <c r="LT72" s="144"/>
      <c r="LU72" s="144"/>
      <c r="LV72" s="144"/>
      <c r="LW72" s="144"/>
      <c r="LX72" s="144"/>
      <c r="LY72" s="144"/>
      <c r="LZ72" s="144"/>
      <c r="MA72" s="144"/>
      <c r="MB72" s="144"/>
      <c r="MC72" s="144"/>
      <c r="MD72" s="144"/>
      <c r="ME72" s="144"/>
      <c r="MF72" s="144"/>
      <c r="MG72" s="144"/>
      <c r="MH72" s="144"/>
      <c r="MI72" s="144"/>
      <c r="MJ72" s="144"/>
      <c r="MK72" s="144"/>
      <c r="ML72" s="144"/>
      <c r="MM72" s="144"/>
      <c r="MN72" s="144"/>
      <c r="MO72" s="144"/>
      <c r="MP72" s="144"/>
      <c r="MQ72" s="144"/>
      <c r="MR72" s="144"/>
      <c r="MS72" s="144"/>
      <c r="MT72" s="144"/>
      <c r="MU72" s="144"/>
      <c r="MV72" s="144"/>
      <c r="MW72" s="144"/>
      <c r="MX72" s="144"/>
      <c r="MY72" s="144"/>
      <c r="MZ72" s="144"/>
      <c r="NA72" s="144"/>
      <c r="NB72" s="144"/>
      <c r="NC72" s="144"/>
      <c r="ND72" s="144"/>
      <c r="NE72" s="144"/>
      <c r="NF72" s="144"/>
      <c r="NG72" s="144"/>
      <c r="NH72" s="144"/>
      <c r="NI72" s="144"/>
      <c r="NJ72" s="144"/>
      <c r="NK72" s="144"/>
      <c r="NL72" s="144"/>
      <c r="NM72" s="144"/>
      <c r="NN72" s="144"/>
      <c r="NO72" s="144"/>
      <c r="NP72" s="144"/>
      <c r="NQ72" s="144"/>
      <c r="NR72" s="144"/>
      <c r="NS72" s="144"/>
      <c r="NT72" s="144"/>
      <c r="NU72" s="144"/>
      <c r="NV72" s="144"/>
      <c r="NW72" s="144"/>
      <c r="NX72" s="144"/>
      <c r="NY72" s="144"/>
      <c r="NZ72" s="144"/>
      <c r="OA72" s="144"/>
      <c r="OB72" s="144"/>
      <c r="OC72" s="144"/>
      <c r="OD72" s="144"/>
      <c r="OE72" s="144"/>
      <c r="OF72" s="144"/>
      <c r="OG72" s="144"/>
      <c r="OH72" s="144"/>
      <c r="OI72" s="144"/>
      <c r="OJ72" s="144"/>
      <c r="OK72" s="144"/>
      <c r="OL72" s="144"/>
      <c r="OM72" s="144"/>
      <c r="ON72" s="144"/>
      <c r="OO72" s="144"/>
      <c r="OP72" s="144"/>
      <c r="OQ72" s="144"/>
      <c r="OR72" s="144"/>
      <c r="OS72" s="144"/>
      <c r="OT72" s="144"/>
      <c r="OU72" s="144"/>
      <c r="OV72" s="144"/>
      <c r="OW72" s="144"/>
      <c r="OX72" s="144"/>
      <c r="OY72" s="144"/>
      <c r="OZ72" s="144"/>
      <c r="PA72" s="144"/>
      <c r="PB72" s="144"/>
      <c r="PC72" s="144"/>
      <c r="PD72" s="144"/>
      <c r="PE72" s="144"/>
      <c r="PF72" s="144"/>
      <c r="PG72" s="144"/>
      <c r="PH72" s="144"/>
      <c r="PI72" s="144"/>
      <c r="PJ72" s="144"/>
      <c r="PK72" s="144"/>
      <c r="PL72" s="144"/>
      <c r="PM72" s="144"/>
      <c r="PN72" s="144"/>
      <c r="PO72" s="144"/>
      <c r="PP72" s="144"/>
      <c r="PQ72" s="144"/>
      <c r="PR72" s="144"/>
      <c r="PS72" s="144"/>
      <c r="PT72" s="144"/>
      <c r="PU72" s="144"/>
      <c r="PV72" s="144"/>
      <c r="PW72" s="144"/>
      <c r="PX72" s="144"/>
      <c r="PY72" s="144"/>
      <c r="PZ72" s="144"/>
      <c r="QA72" s="144"/>
      <c r="QB72" s="144"/>
      <c r="QC72" s="144"/>
      <c r="QD72" s="144"/>
      <c r="QE72" s="144"/>
      <c r="QF72" s="144"/>
      <c r="QG72" s="144"/>
      <c r="QH72" s="144"/>
      <c r="QI72" s="144"/>
      <c r="QJ72" s="144"/>
      <c r="QK72" s="144"/>
      <c r="QL72" s="144"/>
      <c r="QM72" s="144"/>
      <c r="QN72" s="144"/>
      <c r="QO72" s="144"/>
      <c r="QP72" s="144"/>
      <c r="QQ72" s="144"/>
      <c r="QR72" s="144"/>
      <c r="QS72" s="144"/>
      <c r="QT72" s="144"/>
      <c r="QU72" s="144"/>
      <c r="QV72" s="144"/>
      <c r="QW72" s="144"/>
      <c r="QX72" s="144"/>
      <c r="QY72" s="144"/>
      <c r="QZ72" s="144"/>
      <c r="RA72" s="144"/>
      <c r="RB72" s="144"/>
      <c r="RC72" s="144"/>
      <c r="RD72" s="144"/>
      <c r="RE72" s="144"/>
      <c r="RF72" s="144"/>
      <c r="RG72" s="144"/>
      <c r="RH72" s="144"/>
      <c r="RI72" s="144"/>
      <c r="RJ72" s="144"/>
      <c r="RK72" s="144"/>
      <c r="RL72" s="144"/>
      <c r="RM72" s="144"/>
      <c r="RN72" s="144"/>
      <c r="RO72" s="144"/>
      <c r="RP72" s="144"/>
      <c r="RQ72" s="144"/>
      <c r="RR72" s="144"/>
      <c r="RS72" s="144"/>
      <c r="RT72" s="144"/>
      <c r="RU72" s="144"/>
      <c r="RV72" s="144"/>
      <c r="RW72" s="144"/>
      <c r="RX72" s="144"/>
      <c r="RY72" s="144"/>
      <c r="RZ72" s="144"/>
      <c r="SA72" s="144"/>
      <c r="SB72" s="144"/>
      <c r="SC72" s="144"/>
      <c r="SD72" s="144"/>
      <c r="SE72" s="144"/>
      <c r="SF72" s="144"/>
      <c r="SG72" s="144"/>
      <c r="SH72" s="144"/>
      <c r="SI72" s="144"/>
      <c r="SJ72" s="144"/>
      <c r="SK72" s="144"/>
      <c r="SL72" s="144"/>
      <c r="SM72" s="144"/>
      <c r="SN72" s="144"/>
      <c r="SO72" s="144"/>
      <c r="SP72" s="144"/>
      <c r="SQ72" s="144"/>
      <c r="SR72" s="144"/>
      <c r="SS72" s="144"/>
      <c r="ST72" s="144"/>
      <c r="SU72" s="144"/>
      <c r="SV72" s="144"/>
      <c r="SW72" s="144"/>
      <c r="SX72" s="144"/>
      <c r="SY72" s="144"/>
      <c r="SZ72" s="144"/>
      <c r="TA72" s="144"/>
      <c r="TB72" s="144"/>
      <c r="TC72" s="144"/>
      <c r="TD72" s="144"/>
      <c r="TE72" s="144"/>
      <c r="TF72" s="144"/>
      <c r="TG72" s="144"/>
      <c r="TH72" s="144"/>
      <c r="TI72" s="144"/>
      <c r="TJ72" s="144"/>
      <c r="TK72" s="144"/>
      <c r="TL72" s="144"/>
      <c r="TM72" s="144"/>
      <c r="TN72" s="144"/>
      <c r="TO72" s="144"/>
      <c r="TP72" s="144"/>
      <c r="TQ72" s="144"/>
      <c r="TR72" s="144"/>
      <c r="TS72" s="144"/>
      <c r="TT72" s="144"/>
      <c r="TU72" s="144"/>
      <c r="TV72" s="144"/>
      <c r="TW72" s="144"/>
      <c r="TX72" s="144"/>
      <c r="TY72" s="144"/>
      <c r="TZ72" s="144"/>
      <c r="UA72" s="144"/>
      <c r="UB72" s="144"/>
      <c r="UC72" s="144"/>
      <c r="UD72" s="144"/>
      <c r="UE72" s="144"/>
      <c r="UF72" s="144"/>
      <c r="UG72" s="144"/>
      <c r="UH72" s="144"/>
      <c r="UI72" s="144"/>
      <c r="UJ72" s="144"/>
      <c r="UK72" s="144"/>
      <c r="UL72" s="144"/>
      <c r="UM72" s="144"/>
      <c r="UN72" s="144"/>
      <c r="UO72" s="144"/>
      <c r="UP72" s="144"/>
      <c r="UQ72" s="144"/>
      <c r="UR72" s="144"/>
      <c r="US72" s="144"/>
      <c r="UT72" s="144"/>
      <c r="UU72" s="144"/>
      <c r="UV72" s="144"/>
      <c r="UW72" s="144"/>
      <c r="UX72" s="144"/>
      <c r="UY72" s="144"/>
      <c r="UZ72" s="144"/>
      <c r="VA72" s="144"/>
      <c r="VB72" s="144"/>
      <c r="VC72" s="144"/>
      <c r="VD72" s="144"/>
      <c r="VE72" s="144"/>
      <c r="VF72" s="144"/>
      <c r="VG72" s="144"/>
      <c r="VH72" s="144"/>
      <c r="VI72" s="144"/>
      <c r="VJ72" s="144"/>
      <c r="VK72" s="144"/>
      <c r="VL72" s="144"/>
      <c r="VM72" s="144"/>
      <c r="VN72" s="144"/>
      <c r="VO72" s="144"/>
      <c r="VP72" s="144"/>
      <c r="VQ72" s="144"/>
      <c r="VR72" s="144"/>
      <c r="VS72" s="144"/>
      <c r="VT72" s="144"/>
      <c r="VU72" s="144"/>
      <c r="VV72" s="144"/>
      <c r="VW72" s="144"/>
      <c r="VX72" s="144"/>
      <c r="VY72" s="144"/>
      <c r="VZ72" s="144"/>
      <c r="WA72" s="144"/>
      <c r="WB72" s="144"/>
      <c r="WC72" s="144"/>
      <c r="WD72" s="144"/>
      <c r="WE72" s="144"/>
      <c r="WF72" s="144"/>
      <c r="WG72" s="144"/>
      <c r="WH72" s="144"/>
      <c r="WI72" s="144"/>
      <c r="WJ72" s="144"/>
      <c r="WK72" s="144"/>
      <c r="WL72" s="144"/>
      <c r="WM72" s="144"/>
      <c r="WN72" s="144"/>
      <c r="WO72" s="144"/>
      <c r="WP72" s="144"/>
      <c r="WQ72" s="144"/>
      <c r="WR72" s="144"/>
      <c r="WS72" s="144"/>
      <c r="WT72" s="144"/>
      <c r="WU72" s="144"/>
      <c r="WV72" s="144"/>
      <c r="WW72" s="144"/>
      <c r="WX72" s="144"/>
      <c r="WY72" s="144"/>
      <c r="WZ72" s="144"/>
      <c r="XA72" s="144"/>
      <c r="XB72" s="144"/>
      <c r="XC72" s="144"/>
      <c r="XD72" s="144"/>
      <c r="XE72" s="144"/>
      <c r="XF72" s="144"/>
      <c r="XG72" s="144"/>
      <c r="XH72" s="144"/>
      <c r="XI72" s="144"/>
      <c r="XJ72" s="144"/>
      <c r="XK72" s="144"/>
      <c r="XL72" s="144"/>
      <c r="XM72" s="144"/>
      <c r="XN72" s="144"/>
      <c r="XO72" s="144"/>
      <c r="XP72" s="144"/>
      <c r="XQ72" s="144"/>
      <c r="XR72" s="144"/>
      <c r="XS72" s="144"/>
      <c r="XT72" s="144"/>
      <c r="XU72" s="144"/>
      <c r="XV72" s="144"/>
      <c r="XW72" s="144"/>
      <c r="XX72" s="144"/>
      <c r="XY72" s="144"/>
      <c r="XZ72" s="144"/>
      <c r="YA72" s="144"/>
      <c r="YB72" s="144"/>
      <c r="YC72" s="144"/>
      <c r="YD72" s="144"/>
      <c r="YE72" s="144"/>
      <c r="YF72" s="144"/>
      <c r="YG72" s="144"/>
      <c r="YH72" s="144"/>
      <c r="YI72" s="144"/>
      <c r="YJ72" s="144"/>
      <c r="YK72" s="144"/>
      <c r="YL72" s="144"/>
      <c r="YM72" s="144"/>
      <c r="YN72" s="144"/>
      <c r="YO72" s="144"/>
      <c r="YP72" s="144"/>
      <c r="YQ72" s="144"/>
      <c r="YR72" s="144"/>
      <c r="YS72" s="144"/>
      <c r="YT72" s="144"/>
      <c r="YU72" s="144"/>
      <c r="YV72" s="144"/>
      <c r="YW72" s="144"/>
      <c r="YX72" s="144"/>
      <c r="YY72" s="144"/>
      <c r="YZ72" s="144"/>
      <c r="ZA72" s="144"/>
      <c r="ZB72" s="144"/>
      <c r="ZC72" s="144"/>
      <c r="ZD72" s="144"/>
      <c r="ZE72" s="144"/>
      <c r="ZF72" s="144"/>
      <c r="ZG72" s="144"/>
      <c r="ZH72" s="144"/>
      <c r="ZI72" s="144"/>
      <c r="ZJ72" s="144"/>
      <c r="ZK72" s="144"/>
      <c r="ZL72" s="144"/>
      <c r="ZM72" s="144"/>
      <c r="ZN72" s="144"/>
      <c r="ZO72" s="144"/>
      <c r="ZP72" s="144"/>
      <c r="ZQ72" s="144"/>
      <c r="ZR72" s="144"/>
      <c r="ZS72" s="144"/>
      <c r="ZT72" s="144"/>
      <c r="ZU72" s="144"/>
      <c r="ZV72" s="144"/>
      <c r="ZW72" s="144"/>
      <c r="ZX72" s="144"/>
      <c r="ZY72" s="144"/>
      <c r="ZZ72" s="144"/>
      <c r="AAA72" s="144"/>
      <c r="AAB72" s="144"/>
      <c r="AAC72" s="144"/>
      <c r="AAD72" s="144"/>
      <c r="AAE72" s="144"/>
      <c r="AAF72" s="144"/>
      <c r="AAG72" s="144"/>
      <c r="AAH72" s="144"/>
      <c r="AAI72" s="144"/>
      <c r="AAJ72" s="144"/>
      <c r="AAK72" s="144"/>
      <c r="AAL72" s="144"/>
      <c r="AAM72" s="144"/>
      <c r="AAN72" s="144"/>
      <c r="AAO72" s="144"/>
      <c r="AAP72" s="144"/>
      <c r="AAQ72" s="144"/>
      <c r="AAR72" s="144"/>
      <c r="AAS72" s="144"/>
      <c r="AAT72" s="144"/>
      <c r="AAU72" s="144"/>
      <c r="AAV72" s="144"/>
      <c r="AAW72" s="144"/>
      <c r="AAX72" s="144"/>
      <c r="AAY72" s="144"/>
      <c r="AAZ72" s="144"/>
      <c r="ABA72" s="144"/>
      <c r="ABB72" s="144"/>
      <c r="ABC72" s="144"/>
      <c r="ABD72" s="144"/>
      <c r="ABE72" s="144"/>
      <c r="ABF72" s="144"/>
      <c r="ABG72" s="144"/>
      <c r="ABH72" s="144"/>
      <c r="ABI72" s="144"/>
      <c r="ABJ72" s="144"/>
      <c r="ABK72" s="144"/>
      <c r="ABL72" s="144"/>
      <c r="ABM72" s="144"/>
      <c r="ABN72" s="144"/>
      <c r="ABO72" s="144"/>
      <c r="ABP72" s="144"/>
      <c r="ABQ72" s="144"/>
      <c r="ABR72" s="144"/>
      <c r="ABS72" s="144"/>
      <c r="ABT72" s="144"/>
      <c r="ABU72" s="144"/>
      <c r="ABV72" s="144"/>
      <c r="ABW72" s="144"/>
      <c r="ABX72" s="144"/>
      <c r="ABY72" s="144"/>
      <c r="ABZ72" s="144"/>
      <c r="ACA72" s="144"/>
      <c r="ACB72" s="144"/>
      <c r="ACC72" s="144"/>
      <c r="ACD72" s="144"/>
      <c r="ACE72" s="144"/>
      <c r="ACF72" s="144"/>
      <c r="ACG72" s="144"/>
      <c r="ACH72" s="144"/>
      <c r="ACI72" s="144"/>
      <c r="ACJ72" s="144"/>
      <c r="ACK72" s="144"/>
      <c r="ACL72" s="144"/>
      <c r="ACM72" s="144"/>
      <c r="ACN72" s="144"/>
      <c r="ACO72" s="144"/>
      <c r="ACP72" s="144"/>
      <c r="ACQ72" s="144"/>
      <c r="ACR72" s="144"/>
      <c r="ACS72" s="144"/>
      <c r="ACT72" s="144"/>
      <c r="ACU72" s="144"/>
      <c r="ACV72" s="144"/>
      <c r="ACW72" s="144"/>
      <c r="ACX72" s="144"/>
      <c r="ACY72" s="144"/>
      <c r="ACZ72" s="144"/>
      <c r="ADA72" s="144"/>
      <c r="ADB72" s="144"/>
      <c r="ADC72" s="144"/>
      <c r="ADD72" s="144"/>
      <c r="ADE72" s="144"/>
      <c r="ADF72" s="144"/>
      <c r="ADG72" s="144"/>
      <c r="ADH72" s="144"/>
      <c r="ADI72" s="144"/>
      <c r="ADJ72" s="144"/>
      <c r="ADK72" s="144"/>
      <c r="ADL72" s="144"/>
      <c r="ADM72" s="144"/>
      <c r="ADN72" s="144"/>
      <c r="ADO72" s="144"/>
      <c r="ADP72" s="144"/>
      <c r="ADQ72" s="144"/>
      <c r="ADR72" s="144"/>
      <c r="ADS72" s="144"/>
      <c r="ADT72" s="144"/>
      <c r="ADU72" s="144"/>
      <c r="ADV72" s="144"/>
      <c r="ADW72" s="144"/>
      <c r="ADX72" s="144"/>
      <c r="ADY72" s="144"/>
      <c r="ADZ72" s="144"/>
      <c r="AEA72" s="144"/>
      <c r="AEB72" s="144"/>
      <c r="AEC72" s="144"/>
      <c r="AED72" s="144"/>
      <c r="AEE72" s="144"/>
      <c r="AEF72" s="144"/>
      <c r="AEG72" s="144"/>
      <c r="AEH72" s="144"/>
      <c r="AEI72" s="144"/>
      <c r="AEJ72" s="144"/>
      <c r="AEK72" s="144"/>
      <c r="AEL72" s="144"/>
      <c r="AEM72" s="144"/>
      <c r="AEN72" s="144"/>
      <c r="AEO72" s="144"/>
      <c r="AEP72" s="144"/>
      <c r="AEQ72" s="144"/>
      <c r="AER72" s="144"/>
      <c r="AES72" s="144"/>
      <c r="AET72" s="144"/>
      <c r="AEU72" s="144"/>
      <c r="AEV72" s="144"/>
      <c r="AEW72" s="144"/>
      <c r="AEX72" s="144"/>
      <c r="AEY72" s="144"/>
      <c r="AEZ72" s="144"/>
      <c r="AFA72" s="144"/>
      <c r="AFB72" s="144"/>
      <c r="AFC72" s="144"/>
      <c r="AFD72" s="144"/>
      <c r="AFE72" s="144"/>
      <c r="AFF72" s="144"/>
      <c r="AFG72" s="144"/>
      <c r="AFH72" s="144"/>
      <c r="AFI72" s="144"/>
      <c r="AFJ72" s="144"/>
      <c r="AFK72" s="144"/>
      <c r="AFL72" s="144"/>
      <c r="AFM72" s="144"/>
      <c r="AFN72" s="144"/>
      <c r="AFO72" s="144"/>
      <c r="AFP72" s="144"/>
      <c r="AFQ72" s="144"/>
      <c r="AFR72" s="144"/>
      <c r="AFS72" s="144"/>
      <c r="AFT72" s="144"/>
      <c r="AFU72" s="144"/>
      <c r="AFV72" s="144"/>
      <c r="AFW72" s="144"/>
      <c r="AFX72" s="144"/>
      <c r="AFY72" s="144"/>
      <c r="AFZ72" s="144"/>
      <c r="AGA72" s="144"/>
      <c r="AGB72" s="144"/>
      <c r="AGC72" s="144"/>
      <c r="AGD72" s="144"/>
      <c r="AGE72" s="144"/>
      <c r="AGF72" s="144"/>
      <c r="AGG72" s="144"/>
      <c r="AGH72" s="144"/>
      <c r="AGI72" s="144"/>
      <c r="AGJ72" s="144"/>
      <c r="AGK72" s="144"/>
      <c r="AGL72" s="144"/>
      <c r="AGM72" s="144"/>
      <c r="AGN72" s="144"/>
      <c r="AGO72" s="144"/>
      <c r="AGP72" s="144"/>
      <c r="AGQ72" s="144"/>
      <c r="AGR72" s="144"/>
      <c r="AGS72" s="144"/>
      <c r="AGT72" s="144"/>
      <c r="AGU72" s="144"/>
      <c r="AGV72" s="144"/>
      <c r="AGW72" s="144"/>
      <c r="AGX72" s="144"/>
      <c r="AGY72" s="144"/>
      <c r="AGZ72" s="144"/>
      <c r="AHA72" s="144"/>
      <c r="AHB72" s="144"/>
      <c r="AHC72" s="144"/>
      <c r="AHD72" s="144"/>
      <c r="AHE72" s="144"/>
      <c r="AHF72" s="144"/>
      <c r="AHG72" s="144"/>
      <c r="AHH72" s="144"/>
      <c r="AHI72" s="144"/>
      <c r="AHJ72" s="144"/>
      <c r="AHK72" s="144"/>
      <c r="AHL72" s="144"/>
      <c r="AHM72" s="144"/>
      <c r="AHN72" s="144"/>
      <c r="AHO72" s="144"/>
      <c r="AHP72" s="144"/>
      <c r="AHQ72" s="144"/>
      <c r="AHR72" s="144"/>
      <c r="AHS72" s="144"/>
      <c r="AHT72" s="144"/>
      <c r="AHU72" s="144"/>
      <c r="AHV72" s="144"/>
      <c r="AHW72" s="144"/>
      <c r="AHX72" s="144"/>
      <c r="AHY72" s="144"/>
      <c r="AHZ72" s="144"/>
      <c r="AIA72" s="144"/>
      <c r="AIB72" s="144"/>
      <c r="AIC72" s="144"/>
      <c r="AID72" s="144"/>
      <c r="AIE72" s="144"/>
      <c r="AIF72" s="144"/>
      <c r="AIG72" s="144"/>
      <c r="AIH72" s="144"/>
      <c r="AII72" s="144"/>
      <c r="AIJ72" s="144"/>
      <c r="AIK72" s="144"/>
      <c r="AIL72" s="144"/>
      <c r="AIM72" s="144"/>
      <c r="AIN72" s="144"/>
      <c r="AIO72" s="144"/>
      <c r="AIP72" s="144"/>
      <c r="AIQ72" s="144"/>
      <c r="AIR72" s="144"/>
      <c r="AIS72" s="144"/>
      <c r="AIT72" s="144"/>
      <c r="AIU72" s="144"/>
      <c r="AIV72" s="144"/>
      <c r="AIW72" s="144"/>
      <c r="AIX72" s="144"/>
      <c r="AIY72" s="144"/>
      <c r="AIZ72" s="144"/>
      <c r="AJA72" s="144"/>
      <c r="AJB72" s="144"/>
      <c r="AJC72" s="144"/>
      <c r="AJD72" s="144"/>
      <c r="AJE72" s="144"/>
      <c r="AJF72" s="144"/>
      <c r="AJG72" s="144"/>
      <c r="AJH72" s="144"/>
      <c r="AJI72" s="144"/>
      <c r="AJJ72" s="144"/>
      <c r="AJK72" s="144"/>
      <c r="AJL72" s="144"/>
      <c r="AJM72" s="144"/>
      <c r="AJN72" s="144"/>
      <c r="AJO72" s="144"/>
      <c r="AJP72" s="144"/>
      <c r="AJQ72" s="144"/>
      <c r="AJR72" s="144"/>
      <c r="AJS72" s="144"/>
      <c r="AJT72" s="144"/>
      <c r="AJU72" s="144"/>
      <c r="AJV72" s="144"/>
      <c r="AJW72" s="144"/>
      <c r="AJX72" s="144"/>
      <c r="AJY72" s="144"/>
      <c r="AJZ72" s="144"/>
      <c r="AKA72" s="144"/>
      <c r="AKB72" s="144"/>
      <c r="AKC72" s="144"/>
      <c r="AKD72" s="144"/>
      <c r="AKE72" s="144"/>
      <c r="AKF72" s="144"/>
      <c r="AKG72" s="144"/>
      <c r="AKH72" s="144"/>
      <c r="AKI72" s="144"/>
      <c r="AKJ72" s="144"/>
      <c r="AKK72" s="144"/>
      <c r="AKL72" s="144"/>
      <c r="AKM72" s="144"/>
      <c r="AKN72" s="144"/>
      <c r="AKO72" s="144"/>
      <c r="AKP72" s="144"/>
      <c r="AKQ72" s="144"/>
      <c r="AKR72" s="144"/>
      <c r="AKS72" s="144"/>
      <c r="AKT72" s="144"/>
      <c r="AKU72" s="144"/>
      <c r="AKV72" s="144"/>
      <c r="AKW72" s="144"/>
      <c r="AKX72" s="144"/>
      <c r="AKY72" s="144"/>
      <c r="AKZ72" s="144"/>
      <c r="ALA72" s="144"/>
      <c r="ALB72" s="144"/>
      <c r="ALC72" s="144"/>
      <c r="ALD72" s="144"/>
      <c r="ALE72" s="144"/>
      <c r="ALF72" s="144"/>
      <c r="ALG72" s="144"/>
      <c r="ALH72" s="144"/>
      <c r="ALI72" s="144"/>
      <c r="ALJ72" s="144"/>
      <c r="ALK72" s="144"/>
      <c r="ALL72" s="144"/>
      <c r="ALM72" s="144"/>
      <c r="ALN72" s="144"/>
      <c r="ALO72" s="144"/>
      <c r="ALP72" s="144"/>
      <c r="ALQ72" s="144"/>
      <c r="ALR72" s="144"/>
      <c r="ALS72" s="144"/>
      <c r="ALT72" s="144"/>
      <c r="ALU72" s="144"/>
      <c r="ALV72" s="144"/>
      <c r="ALW72" s="144"/>
      <c r="ALX72" s="144"/>
      <c r="ALY72" s="144"/>
      <c r="ALZ72" s="144"/>
      <c r="AMA72" s="144"/>
      <c r="AMB72" s="144"/>
      <c r="AMC72" s="144"/>
      <c r="AMD72" s="144"/>
      <c r="AME72" s="144"/>
      <c r="AMF72" s="144"/>
      <c r="AMG72" s="144"/>
      <c r="AMH72" s="144"/>
      <c r="AMI72" s="144"/>
      <c r="AMJ72" s="144"/>
      <c r="AMK72" s="144"/>
      <c r="AML72" s="144"/>
    </row>
    <row r="73" spans="1:1026" s="145" customFormat="1" ht="12.75" customHeight="1">
      <c r="A73" s="144"/>
      <c r="B73" s="190" t="s">
        <v>13</v>
      </c>
      <c r="C73" s="367" t="s">
        <v>55</v>
      </c>
      <c r="D73" s="377"/>
      <c r="E73" s="377"/>
      <c r="F73" s="377"/>
      <c r="G73" s="329"/>
      <c r="H73" s="127">
        <v>0</v>
      </c>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4"/>
      <c r="BI73" s="144"/>
      <c r="BJ73" s="144"/>
      <c r="BK73" s="144"/>
      <c r="BL73" s="144"/>
      <c r="BM73" s="144"/>
      <c r="BN73" s="144"/>
      <c r="BO73" s="144"/>
      <c r="BP73" s="144"/>
      <c r="BQ73" s="144"/>
      <c r="BR73" s="144"/>
      <c r="BS73" s="144"/>
      <c r="BT73" s="144"/>
      <c r="BU73" s="144"/>
      <c r="BV73" s="144"/>
      <c r="BW73" s="144"/>
      <c r="BX73" s="144"/>
      <c r="BY73" s="144"/>
      <c r="BZ73" s="144"/>
      <c r="CA73" s="144"/>
      <c r="CB73" s="144"/>
      <c r="CC73" s="144"/>
      <c r="CD73" s="144"/>
      <c r="CE73" s="144"/>
      <c r="CF73" s="144"/>
      <c r="CG73" s="144"/>
      <c r="CH73" s="144"/>
      <c r="CI73" s="144"/>
      <c r="CJ73" s="144"/>
      <c r="CK73" s="144"/>
      <c r="CL73" s="144"/>
      <c r="CM73" s="144"/>
      <c r="CN73" s="144"/>
      <c r="CO73" s="144"/>
      <c r="CP73" s="144"/>
      <c r="CQ73" s="144"/>
      <c r="CR73" s="144"/>
      <c r="CS73" s="144"/>
      <c r="CT73" s="144"/>
      <c r="CU73" s="144"/>
      <c r="CV73" s="144"/>
      <c r="CW73" s="144"/>
      <c r="CX73" s="144"/>
      <c r="CY73" s="144"/>
      <c r="CZ73" s="144"/>
      <c r="DA73" s="144"/>
      <c r="DB73" s="144"/>
      <c r="DC73" s="144"/>
      <c r="DD73" s="144"/>
      <c r="DE73" s="144"/>
      <c r="DF73" s="144"/>
      <c r="DG73" s="144"/>
      <c r="DH73" s="144"/>
      <c r="DI73" s="144"/>
      <c r="DJ73" s="144"/>
      <c r="DK73" s="144"/>
      <c r="DL73" s="144"/>
      <c r="DM73" s="144"/>
      <c r="DN73" s="144"/>
      <c r="DO73" s="144"/>
      <c r="DP73" s="144"/>
      <c r="DQ73" s="144"/>
      <c r="DR73" s="144"/>
      <c r="DS73" s="144"/>
      <c r="DT73" s="144"/>
      <c r="DU73" s="144"/>
      <c r="DV73" s="144"/>
      <c r="DW73" s="144"/>
      <c r="DX73" s="144"/>
      <c r="DY73" s="144"/>
      <c r="DZ73" s="144"/>
      <c r="EA73" s="144"/>
      <c r="EB73" s="144"/>
      <c r="EC73" s="144"/>
      <c r="ED73" s="144"/>
      <c r="EE73" s="144"/>
      <c r="EF73" s="144"/>
      <c r="EG73" s="144"/>
      <c r="EH73" s="144"/>
      <c r="EI73" s="144"/>
      <c r="EJ73" s="144"/>
      <c r="EK73" s="144"/>
      <c r="EL73" s="144"/>
      <c r="EM73" s="144"/>
      <c r="EN73" s="144"/>
      <c r="EO73" s="144"/>
      <c r="EP73" s="144"/>
      <c r="EQ73" s="144"/>
      <c r="ER73" s="144"/>
      <c r="ES73" s="144"/>
      <c r="ET73" s="144"/>
      <c r="EU73" s="144"/>
      <c r="EV73" s="144"/>
      <c r="EW73" s="144"/>
      <c r="EX73" s="144"/>
      <c r="EY73" s="144"/>
      <c r="EZ73" s="144"/>
      <c r="FA73" s="144"/>
      <c r="FB73" s="144"/>
      <c r="FC73" s="144"/>
      <c r="FD73" s="144"/>
      <c r="FE73" s="144"/>
      <c r="FF73" s="144"/>
      <c r="FG73" s="144"/>
      <c r="FH73" s="144"/>
      <c r="FI73" s="144"/>
      <c r="FJ73" s="144"/>
      <c r="FK73" s="144"/>
      <c r="FL73" s="144"/>
      <c r="FM73" s="144"/>
      <c r="FN73" s="144"/>
      <c r="FO73" s="144"/>
      <c r="FP73" s="144"/>
      <c r="FQ73" s="144"/>
      <c r="FR73" s="144"/>
      <c r="FS73" s="144"/>
      <c r="FT73" s="144"/>
      <c r="FU73" s="144"/>
      <c r="FV73" s="144"/>
      <c r="FW73" s="144"/>
      <c r="FX73" s="144"/>
      <c r="FY73" s="144"/>
      <c r="FZ73" s="144"/>
      <c r="GA73" s="144"/>
      <c r="GB73" s="144"/>
      <c r="GC73" s="144"/>
      <c r="GD73" s="144"/>
      <c r="GE73" s="144"/>
      <c r="GF73" s="144"/>
      <c r="GG73" s="144"/>
      <c r="GH73" s="144"/>
      <c r="GI73" s="144"/>
      <c r="GJ73" s="144"/>
      <c r="GK73" s="144"/>
      <c r="GL73" s="144"/>
      <c r="GM73" s="144"/>
      <c r="GN73" s="144"/>
      <c r="GO73" s="144"/>
      <c r="GP73" s="144"/>
      <c r="GQ73" s="144"/>
      <c r="GR73" s="144"/>
      <c r="GS73" s="144"/>
      <c r="GT73" s="144"/>
      <c r="GU73" s="144"/>
      <c r="GV73" s="144"/>
      <c r="GW73" s="144"/>
      <c r="GX73" s="144"/>
      <c r="GY73" s="144"/>
      <c r="GZ73" s="144"/>
      <c r="HA73" s="144"/>
      <c r="HB73" s="144"/>
      <c r="HC73" s="144"/>
      <c r="HD73" s="144"/>
      <c r="HE73" s="144"/>
      <c r="HF73" s="144"/>
      <c r="HG73" s="144"/>
      <c r="HH73" s="144"/>
      <c r="HI73" s="144"/>
      <c r="HJ73" s="144"/>
      <c r="HK73" s="144"/>
      <c r="HL73" s="144"/>
      <c r="HM73" s="144"/>
      <c r="HN73" s="144"/>
      <c r="HO73" s="144"/>
      <c r="HP73" s="144"/>
      <c r="HQ73" s="144"/>
      <c r="HR73" s="144"/>
      <c r="HS73" s="144"/>
      <c r="HT73" s="144"/>
      <c r="HU73" s="144"/>
      <c r="HV73" s="144"/>
      <c r="HW73" s="144"/>
      <c r="HX73" s="144"/>
      <c r="HY73" s="144"/>
      <c r="HZ73" s="144"/>
      <c r="IA73" s="144"/>
      <c r="IB73" s="144"/>
      <c r="IC73" s="144"/>
      <c r="ID73" s="144"/>
      <c r="IE73" s="144"/>
      <c r="IF73" s="144"/>
      <c r="IG73" s="144"/>
      <c r="IH73" s="144"/>
      <c r="II73" s="144"/>
      <c r="IJ73" s="144"/>
      <c r="IK73" s="144"/>
      <c r="IL73" s="144"/>
      <c r="IM73" s="144"/>
      <c r="IN73" s="144"/>
      <c r="IO73" s="144"/>
      <c r="IP73" s="144"/>
      <c r="IQ73" s="144"/>
      <c r="IR73" s="144"/>
      <c r="IS73" s="144"/>
      <c r="IT73" s="144"/>
      <c r="IU73" s="144"/>
      <c r="IV73" s="144"/>
      <c r="IW73" s="144"/>
      <c r="IX73" s="144"/>
      <c r="IY73" s="144"/>
      <c r="IZ73" s="144"/>
      <c r="JA73" s="144"/>
      <c r="JB73" s="144"/>
      <c r="JC73" s="144"/>
      <c r="JD73" s="144"/>
      <c r="JE73" s="144"/>
      <c r="JF73" s="144"/>
      <c r="JG73" s="144"/>
      <c r="JH73" s="144"/>
      <c r="JI73" s="144"/>
      <c r="JJ73" s="144"/>
      <c r="JK73" s="144"/>
      <c r="JL73" s="144"/>
      <c r="JM73" s="144"/>
      <c r="JN73" s="144"/>
      <c r="JO73" s="144"/>
      <c r="JP73" s="144"/>
      <c r="JQ73" s="144"/>
      <c r="JR73" s="144"/>
      <c r="JS73" s="144"/>
      <c r="JT73" s="144"/>
      <c r="JU73" s="144"/>
      <c r="JV73" s="144"/>
      <c r="JW73" s="144"/>
      <c r="JX73" s="144"/>
      <c r="JY73" s="144"/>
      <c r="JZ73" s="144"/>
      <c r="KA73" s="144"/>
      <c r="KB73" s="144"/>
      <c r="KC73" s="144"/>
      <c r="KD73" s="144"/>
      <c r="KE73" s="144"/>
      <c r="KF73" s="144"/>
      <c r="KG73" s="144"/>
      <c r="KH73" s="144"/>
      <c r="KI73" s="144"/>
      <c r="KJ73" s="144"/>
      <c r="KK73" s="144"/>
      <c r="KL73" s="144"/>
      <c r="KM73" s="144"/>
      <c r="KN73" s="144"/>
      <c r="KO73" s="144"/>
      <c r="KP73" s="144"/>
      <c r="KQ73" s="144"/>
      <c r="KR73" s="144"/>
      <c r="KS73" s="144"/>
      <c r="KT73" s="144"/>
      <c r="KU73" s="144"/>
      <c r="KV73" s="144"/>
      <c r="KW73" s="144"/>
      <c r="KX73" s="144"/>
      <c r="KY73" s="144"/>
      <c r="KZ73" s="144"/>
      <c r="LA73" s="144"/>
      <c r="LB73" s="144"/>
      <c r="LC73" s="144"/>
      <c r="LD73" s="144"/>
      <c r="LE73" s="144"/>
      <c r="LF73" s="144"/>
      <c r="LG73" s="144"/>
      <c r="LH73" s="144"/>
      <c r="LI73" s="144"/>
      <c r="LJ73" s="144"/>
      <c r="LK73" s="144"/>
      <c r="LL73" s="144"/>
      <c r="LM73" s="144"/>
      <c r="LN73" s="144"/>
      <c r="LO73" s="144"/>
      <c r="LP73" s="144"/>
      <c r="LQ73" s="144"/>
      <c r="LR73" s="144"/>
      <c r="LS73" s="144"/>
      <c r="LT73" s="144"/>
      <c r="LU73" s="144"/>
      <c r="LV73" s="144"/>
      <c r="LW73" s="144"/>
      <c r="LX73" s="144"/>
      <c r="LY73" s="144"/>
      <c r="LZ73" s="144"/>
      <c r="MA73" s="144"/>
      <c r="MB73" s="144"/>
      <c r="MC73" s="144"/>
      <c r="MD73" s="144"/>
      <c r="ME73" s="144"/>
      <c r="MF73" s="144"/>
      <c r="MG73" s="144"/>
      <c r="MH73" s="144"/>
      <c r="MI73" s="144"/>
      <c r="MJ73" s="144"/>
      <c r="MK73" s="144"/>
      <c r="ML73" s="144"/>
      <c r="MM73" s="144"/>
      <c r="MN73" s="144"/>
      <c r="MO73" s="144"/>
      <c r="MP73" s="144"/>
      <c r="MQ73" s="144"/>
      <c r="MR73" s="144"/>
      <c r="MS73" s="144"/>
      <c r="MT73" s="144"/>
      <c r="MU73" s="144"/>
      <c r="MV73" s="144"/>
      <c r="MW73" s="144"/>
      <c r="MX73" s="144"/>
      <c r="MY73" s="144"/>
      <c r="MZ73" s="144"/>
      <c r="NA73" s="144"/>
      <c r="NB73" s="144"/>
      <c r="NC73" s="144"/>
      <c r="ND73" s="144"/>
      <c r="NE73" s="144"/>
      <c r="NF73" s="144"/>
      <c r="NG73" s="144"/>
      <c r="NH73" s="144"/>
      <c r="NI73" s="144"/>
      <c r="NJ73" s="144"/>
      <c r="NK73" s="144"/>
      <c r="NL73" s="144"/>
      <c r="NM73" s="144"/>
      <c r="NN73" s="144"/>
      <c r="NO73" s="144"/>
      <c r="NP73" s="144"/>
      <c r="NQ73" s="144"/>
      <c r="NR73" s="144"/>
      <c r="NS73" s="144"/>
      <c r="NT73" s="144"/>
      <c r="NU73" s="144"/>
      <c r="NV73" s="144"/>
      <c r="NW73" s="144"/>
      <c r="NX73" s="144"/>
      <c r="NY73" s="144"/>
      <c r="NZ73" s="144"/>
      <c r="OA73" s="144"/>
      <c r="OB73" s="144"/>
      <c r="OC73" s="144"/>
      <c r="OD73" s="144"/>
      <c r="OE73" s="144"/>
      <c r="OF73" s="144"/>
      <c r="OG73" s="144"/>
      <c r="OH73" s="144"/>
      <c r="OI73" s="144"/>
      <c r="OJ73" s="144"/>
      <c r="OK73" s="144"/>
      <c r="OL73" s="144"/>
      <c r="OM73" s="144"/>
      <c r="ON73" s="144"/>
      <c r="OO73" s="144"/>
      <c r="OP73" s="144"/>
      <c r="OQ73" s="144"/>
      <c r="OR73" s="144"/>
      <c r="OS73" s="144"/>
      <c r="OT73" s="144"/>
      <c r="OU73" s="144"/>
      <c r="OV73" s="144"/>
      <c r="OW73" s="144"/>
      <c r="OX73" s="144"/>
      <c r="OY73" s="144"/>
      <c r="OZ73" s="144"/>
      <c r="PA73" s="144"/>
      <c r="PB73" s="144"/>
      <c r="PC73" s="144"/>
      <c r="PD73" s="144"/>
      <c r="PE73" s="144"/>
      <c r="PF73" s="144"/>
      <c r="PG73" s="144"/>
      <c r="PH73" s="144"/>
      <c r="PI73" s="144"/>
      <c r="PJ73" s="144"/>
      <c r="PK73" s="144"/>
      <c r="PL73" s="144"/>
      <c r="PM73" s="144"/>
      <c r="PN73" s="144"/>
      <c r="PO73" s="144"/>
      <c r="PP73" s="144"/>
      <c r="PQ73" s="144"/>
      <c r="PR73" s="144"/>
      <c r="PS73" s="144"/>
      <c r="PT73" s="144"/>
      <c r="PU73" s="144"/>
      <c r="PV73" s="144"/>
      <c r="PW73" s="144"/>
      <c r="PX73" s="144"/>
      <c r="PY73" s="144"/>
      <c r="PZ73" s="144"/>
      <c r="QA73" s="144"/>
      <c r="QB73" s="144"/>
      <c r="QC73" s="144"/>
      <c r="QD73" s="144"/>
      <c r="QE73" s="144"/>
      <c r="QF73" s="144"/>
      <c r="QG73" s="144"/>
      <c r="QH73" s="144"/>
      <c r="QI73" s="144"/>
      <c r="QJ73" s="144"/>
      <c r="QK73" s="144"/>
      <c r="QL73" s="144"/>
      <c r="QM73" s="144"/>
      <c r="QN73" s="144"/>
      <c r="QO73" s="144"/>
      <c r="QP73" s="144"/>
      <c r="QQ73" s="144"/>
      <c r="QR73" s="144"/>
      <c r="QS73" s="144"/>
      <c r="QT73" s="144"/>
      <c r="QU73" s="144"/>
      <c r="QV73" s="144"/>
      <c r="QW73" s="144"/>
      <c r="QX73" s="144"/>
      <c r="QY73" s="144"/>
      <c r="QZ73" s="144"/>
      <c r="RA73" s="144"/>
      <c r="RB73" s="144"/>
      <c r="RC73" s="144"/>
      <c r="RD73" s="144"/>
      <c r="RE73" s="144"/>
      <c r="RF73" s="144"/>
      <c r="RG73" s="144"/>
      <c r="RH73" s="144"/>
      <c r="RI73" s="144"/>
      <c r="RJ73" s="144"/>
      <c r="RK73" s="144"/>
      <c r="RL73" s="144"/>
      <c r="RM73" s="144"/>
      <c r="RN73" s="144"/>
      <c r="RO73" s="144"/>
      <c r="RP73" s="144"/>
      <c r="RQ73" s="144"/>
      <c r="RR73" s="144"/>
      <c r="RS73" s="144"/>
      <c r="RT73" s="144"/>
      <c r="RU73" s="144"/>
      <c r="RV73" s="144"/>
      <c r="RW73" s="144"/>
      <c r="RX73" s="144"/>
      <c r="RY73" s="144"/>
      <c r="RZ73" s="144"/>
      <c r="SA73" s="144"/>
      <c r="SB73" s="144"/>
      <c r="SC73" s="144"/>
      <c r="SD73" s="144"/>
      <c r="SE73" s="144"/>
      <c r="SF73" s="144"/>
      <c r="SG73" s="144"/>
      <c r="SH73" s="144"/>
      <c r="SI73" s="144"/>
      <c r="SJ73" s="144"/>
      <c r="SK73" s="144"/>
      <c r="SL73" s="144"/>
      <c r="SM73" s="144"/>
      <c r="SN73" s="144"/>
      <c r="SO73" s="144"/>
      <c r="SP73" s="144"/>
      <c r="SQ73" s="144"/>
      <c r="SR73" s="144"/>
      <c r="SS73" s="144"/>
      <c r="ST73" s="144"/>
      <c r="SU73" s="144"/>
      <c r="SV73" s="144"/>
      <c r="SW73" s="144"/>
      <c r="SX73" s="144"/>
      <c r="SY73" s="144"/>
      <c r="SZ73" s="144"/>
      <c r="TA73" s="144"/>
      <c r="TB73" s="144"/>
      <c r="TC73" s="144"/>
      <c r="TD73" s="144"/>
      <c r="TE73" s="144"/>
      <c r="TF73" s="144"/>
      <c r="TG73" s="144"/>
      <c r="TH73" s="144"/>
      <c r="TI73" s="144"/>
      <c r="TJ73" s="144"/>
      <c r="TK73" s="144"/>
      <c r="TL73" s="144"/>
      <c r="TM73" s="144"/>
      <c r="TN73" s="144"/>
      <c r="TO73" s="144"/>
      <c r="TP73" s="144"/>
      <c r="TQ73" s="144"/>
      <c r="TR73" s="144"/>
      <c r="TS73" s="144"/>
      <c r="TT73" s="144"/>
      <c r="TU73" s="144"/>
      <c r="TV73" s="144"/>
      <c r="TW73" s="144"/>
      <c r="TX73" s="144"/>
      <c r="TY73" s="144"/>
      <c r="TZ73" s="144"/>
      <c r="UA73" s="144"/>
      <c r="UB73" s="144"/>
      <c r="UC73" s="144"/>
      <c r="UD73" s="144"/>
      <c r="UE73" s="144"/>
      <c r="UF73" s="144"/>
      <c r="UG73" s="144"/>
      <c r="UH73" s="144"/>
      <c r="UI73" s="144"/>
      <c r="UJ73" s="144"/>
      <c r="UK73" s="144"/>
      <c r="UL73" s="144"/>
      <c r="UM73" s="144"/>
      <c r="UN73" s="144"/>
      <c r="UO73" s="144"/>
      <c r="UP73" s="144"/>
      <c r="UQ73" s="144"/>
      <c r="UR73" s="144"/>
      <c r="US73" s="144"/>
      <c r="UT73" s="144"/>
      <c r="UU73" s="144"/>
      <c r="UV73" s="144"/>
      <c r="UW73" s="144"/>
      <c r="UX73" s="144"/>
      <c r="UY73" s="144"/>
      <c r="UZ73" s="144"/>
      <c r="VA73" s="144"/>
      <c r="VB73" s="144"/>
      <c r="VC73" s="144"/>
      <c r="VD73" s="144"/>
      <c r="VE73" s="144"/>
      <c r="VF73" s="144"/>
      <c r="VG73" s="144"/>
      <c r="VH73" s="144"/>
      <c r="VI73" s="144"/>
      <c r="VJ73" s="144"/>
      <c r="VK73" s="144"/>
      <c r="VL73" s="144"/>
      <c r="VM73" s="144"/>
      <c r="VN73" s="144"/>
      <c r="VO73" s="144"/>
      <c r="VP73" s="144"/>
      <c r="VQ73" s="144"/>
      <c r="VR73" s="144"/>
      <c r="VS73" s="144"/>
      <c r="VT73" s="144"/>
      <c r="VU73" s="144"/>
      <c r="VV73" s="144"/>
      <c r="VW73" s="144"/>
      <c r="VX73" s="144"/>
      <c r="VY73" s="144"/>
      <c r="VZ73" s="144"/>
      <c r="WA73" s="144"/>
      <c r="WB73" s="144"/>
      <c r="WC73" s="144"/>
      <c r="WD73" s="144"/>
      <c r="WE73" s="144"/>
      <c r="WF73" s="144"/>
      <c r="WG73" s="144"/>
      <c r="WH73" s="144"/>
      <c r="WI73" s="144"/>
      <c r="WJ73" s="144"/>
      <c r="WK73" s="144"/>
      <c r="WL73" s="144"/>
      <c r="WM73" s="144"/>
      <c r="WN73" s="144"/>
      <c r="WO73" s="144"/>
      <c r="WP73" s="144"/>
      <c r="WQ73" s="144"/>
      <c r="WR73" s="144"/>
      <c r="WS73" s="144"/>
      <c r="WT73" s="144"/>
      <c r="WU73" s="144"/>
      <c r="WV73" s="144"/>
      <c r="WW73" s="144"/>
      <c r="WX73" s="144"/>
      <c r="WY73" s="144"/>
      <c r="WZ73" s="144"/>
      <c r="XA73" s="144"/>
      <c r="XB73" s="144"/>
      <c r="XC73" s="144"/>
      <c r="XD73" s="144"/>
      <c r="XE73" s="144"/>
      <c r="XF73" s="144"/>
      <c r="XG73" s="144"/>
      <c r="XH73" s="144"/>
      <c r="XI73" s="144"/>
      <c r="XJ73" s="144"/>
      <c r="XK73" s="144"/>
      <c r="XL73" s="144"/>
      <c r="XM73" s="144"/>
      <c r="XN73" s="144"/>
      <c r="XO73" s="144"/>
      <c r="XP73" s="144"/>
      <c r="XQ73" s="144"/>
      <c r="XR73" s="144"/>
      <c r="XS73" s="144"/>
      <c r="XT73" s="144"/>
      <c r="XU73" s="144"/>
      <c r="XV73" s="144"/>
      <c r="XW73" s="144"/>
      <c r="XX73" s="144"/>
      <c r="XY73" s="144"/>
      <c r="XZ73" s="144"/>
      <c r="YA73" s="144"/>
      <c r="YB73" s="144"/>
      <c r="YC73" s="144"/>
      <c r="YD73" s="144"/>
      <c r="YE73" s="144"/>
      <c r="YF73" s="144"/>
      <c r="YG73" s="144"/>
      <c r="YH73" s="144"/>
      <c r="YI73" s="144"/>
      <c r="YJ73" s="144"/>
      <c r="YK73" s="144"/>
      <c r="YL73" s="144"/>
      <c r="YM73" s="144"/>
      <c r="YN73" s="144"/>
      <c r="YO73" s="144"/>
      <c r="YP73" s="144"/>
      <c r="YQ73" s="144"/>
      <c r="YR73" s="144"/>
      <c r="YS73" s="144"/>
      <c r="YT73" s="144"/>
      <c r="YU73" s="144"/>
      <c r="YV73" s="144"/>
      <c r="YW73" s="144"/>
      <c r="YX73" s="144"/>
      <c r="YY73" s="144"/>
      <c r="YZ73" s="144"/>
      <c r="ZA73" s="144"/>
      <c r="ZB73" s="144"/>
      <c r="ZC73" s="144"/>
      <c r="ZD73" s="144"/>
      <c r="ZE73" s="144"/>
      <c r="ZF73" s="144"/>
      <c r="ZG73" s="144"/>
      <c r="ZH73" s="144"/>
      <c r="ZI73" s="144"/>
      <c r="ZJ73" s="144"/>
      <c r="ZK73" s="144"/>
      <c r="ZL73" s="144"/>
      <c r="ZM73" s="144"/>
      <c r="ZN73" s="144"/>
      <c r="ZO73" s="144"/>
      <c r="ZP73" s="144"/>
      <c r="ZQ73" s="144"/>
      <c r="ZR73" s="144"/>
      <c r="ZS73" s="144"/>
      <c r="ZT73" s="144"/>
      <c r="ZU73" s="144"/>
      <c r="ZV73" s="144"/>
      <c r="ZW73" s="144"/>
      <c r="ZX73" s="144"/>
      <c r="ZY73" s="144"/>
      <c r="ZZ73" s="144"/>
      <c r="AAA73" s="144"/>
      <c r="AAB73" s="144"/>
      <c r="AAC73" s="144"/>
      <c r="AAD73" s="144"/>
      <c r="AAE73" s="144"/>
      <c r="AAF73" s="144"/>
      <c r="AAG73" s="144"/>
      <c r="AAH73" s="144"/>
      <c r="AAI73" s="144"/>
      <c r="AAJ73" s="144"/>
      <c r="AAK73" s="144"/>
      <c r="AAL73" s="144"/>
      <c r="AAM73" s="144"/>
      <c r="AAN73" s="144"/>
      <c r="AAO73" s="144"/>
      <c r="AAP73" s="144"/>
      <c r="AAQ73" s="144"/>
      <c r="AAR73" s="144"/>
      <c r="AAS73" s="144"/>
      <c r="AAT73" s="144"/>
      <c r="AAU73" s="144"/>
      <c r="AAV73" s="144"/>
      <c r="AAW73" s="144"/>
      <c r="AAX73" s="144"/>
      <c r="AAY73" s="144"/>
      <c r="AAZ73" s="144"/>
      <c r="ABA73" s="144"/>
      <c r="ABB73" s="144"/>
      <c r="ABC73" s="144"/>
      <c r="ABD73" s="144"/>
      <c r="ABE73" s="144"/>
      <c r="ABF73" s="144"/>
      <c r="ABG73" s="144"/>
      <c r="ABH73" s="144"/>
      <c r="ABI73" s="144"/>
      <c r="ABJ73" s="144"/>
      <c r="ABK73" s="144"/>
      <c r="ABL73" s="144"/>
      <c r="ABM73" s="144"/>
      <c r="ABN73" s="144"/>
      <c r="ABO73" s="144"/>
      <c r="ABP73" s="144"/>
      <c r="ABQ73" s="144"/>
      <c r="ABR73" s="144"/>
      <c r="ABS73" s="144"/>
      <c r="ABT73" s="144"/>
      <c r="ABU73" s="144"/>
      <c r="ABV73" s="144"/>
      <c r="ABW73" s="144"/>
      <c r="ABX73" s="144"/>
      <c r="ABY73" s="144"/>
      <c r="ABZ73" s="144"/>
      <c r="ACA73" s="144"/>
      <c r="ACB73" s="144"/>
      <c r="ACC73" s="144"/>
      <c r="ACD73" s="144"/>
      <c r="ACE73" s="144"/>
      <c r="ACF73" s="144"/>
      <c r="ACG73" s="144"/>
      <c r="ACH73" s="144"/>
      <c r="ACI73" s="144"/>
      <c r="ACJ73" s="144"/>
      <c r="ACK73" s="144"/>
      <c r="ACL73" s="144"/>
      <c r="ACM73" s="144"/>
      <c r="ACN73" s="144"/>
      <c r="ACO73" s="144"/>
      <c r="ACP73" s="144"/>
      <c r="ACQ73" s="144"/>
      <c r="ACR73" s="144"/>
      <c r="ACS73" s="144"/>
      <c r="ACT73" s="144"/>
      <c r="ACU73" s="144"/>
      <c r="ACV73" s="144"/>
      <c r="ACW73" s="144"/>
      <c r="ACX73" s="144"/>
      <c r="ACY73" s="144"/>
      <c r="ACZ73" s="144"/>
      <c r="ADA73" s="144"/>
      <c r="ADB73" s="144"/>
      <c r="ADC73" s="144"/>
      <c r="ADD73" s="144"/>
      <c r="ADE73" s="144"/>
      <c r="ADF73" s="144"/>
      <c r="ADG73" s="144"/>
      <c r="ADH73" s="144"/>
      <c r="ADI73" s="144"/>
      <c r="ADJ73" s="144"/>
      <c r="ADK73" s="144"/>
      <c r="ADL73" s="144"/>
      <c r="ADM73" s="144"/>
      <c r="ADN73" s="144"/>
      <c r="ADO73" s="144"/>
      <c r="ADP73" s="144"/>
      <c r="ADQ73" s="144"/>
      <c r="ADR73" s="144"/>
      <c r="ADS73" s="144"/>
      <c r="ADT73" s="144"/>
      <c r="ADU73" s="144"/>
      <c r="ADV73" s="144"/>
      <c r="ADW73" s="144"/>
      <c r="ADX73" s="144"/>
      <c r="ADY73" s="144"/>
      <c r="ADZ73" s="144"/>
      <c r="AEA73" s="144"/>
      <c r="AEB73" s="144"/>
      <c r="AEC73" s="144"/>
      <c r="AED73" s="144"/>
      <c r="AEE73" s="144"/>
      <c r="AEF73" s="144"/>
      <c r="AEG73" s="144"/>
      <c r="AEH73" s="144"/>
      <c r="AEI73" s="144"/>
      <c r="AEJ73" s="144"/>
      <c r="AEK73" s="144"/>
      <c r="AEL73" s="144"/>
      <c r="AEM73" s="144"/>
      <c r="AEN73" s="144"/>
      <c r="AEO73" s="144"/>
      <c r="AEP73" s="144"/>
      <c r="AEQ73" s="144"/>
      <c r="AER73" s="144"/>
      <c r="AES73" s="144"/>
      <c r="AET73" s="144"/>
      <c r="AEU73" s="144"/>
      <c r="AEV73" s="144"/>
      <c r="AEW73" s="144"/>
      <c r="AEX73" s="144"/>
      <c r="AEY73" s="144"/>
      <c r="AEZ73" s="144"/>
      <c r="AFA73" s="144"/>
      <c r="AFB73" s="144"/>
      <c r="AFC73" s="144"/>
      <c r="AFD73" s="144"/>
      <c r="AFE73" s="144"/>
      <c r="AFF73" s="144"/>
      <c r="AFG73" s="144"/>
      <c r="AFH73" s="144"/>
      <c r="AFI73" s="144"/>
      <c r="AFJ73" s="144"/>
      <c r="AFK73" s="144"/>
      <c r="AFL73" s="144"/>
      <c r="AFM73" s="144"/>
      <c r="AFN73" s="144"/>
      <c r="AFO73" s="144"/>
      <c r="AFP73" s="144"/>
      <c r="AFQ73" s="144"/>
      <c r="AFR73" s="144"/>
      <c r="AFS73" s="144"/>
      <c r="AFT73" s="144"/>
      <c r="AFU73" s="144"/>
      <c r="AFV73" s="144"/>
      <c r="AFW73" s="144"/>
      <c r="AFX73" s="144"/>
      <c r="AFY73" s="144"/>
      <c r="AFZ73" s="144"/>
      <c r="AGA73" s="144"/>
      <c r="AGB73" s="144"/>
      <c r="AGC73" s="144"/>
      <c r="AGD73" s="144"/>
      <c r="AGE73" s="144"/>
      <c r="AGF73" s="144"/>
      <c r="AGG73" s="144"/>
      <c r="AGH73" s="144"/>
      <c r="AGI73" s="144"/>
      <c r="AGJ73" s="144"/>
      <c r="AGK73" s="144"/>
      <c r="AGL73" s="144"/>
      <c r="AGM73" s="144"/>
      <c r="AGN73" s="144"/>
      <c r="AGO73" s="144"/>
      <c r="AGP73" s="144"/>
      <c r="AGQ73" s="144"/>
      <c r="AGR73" s="144"/>
      <c r="AGS73" s="144"/>
      <c r="AGT73" s="144"/>
      <c r="AGU73" s="144"/>
      <c r="AGV73" s="144"/>
      <c r="AGW73" s="144"/>
      <c r="AGX73" s="144"/>
      <c r="AGY73" s="144"/>
      <c r="AGZ73" s="144"/>
      <c r="AHA73" s="144"/>
      <c r="AHB73" s="144"/>
      <c r="AHC73" s="144"/>
      <c r="AHD73" s="144"/>
      <c r="AHE73" s="144"/>
      <c r="AHF73" s="144"/>
      <c r="AHG73" s="144"/>
      <c r="AHH73" s="144"/>
      <c r="AHI73" s="144"/>
      <c r="AHJ73" s="144"/>
      <c r="AHK73" s="144"/>
      <c r="AHL73" s="144"/>
      <c r="AHM73" s="144"/>
      <c r="AHN73" s="144"/>
      <c r="AHO73" s="144"/>
      <c r="AHP73" s="144"/>
      <c r="AHQ73" s="144"/>
      <c r="AHR73" s="144"/>
      <c r="AHS73" s="144"/>
      <c r="AHT73" s="144"/>
      <c r="AHU73" s="144"/>
      <c r="AHV73" s="144"/>
      <c r="AHW73" s="144"/>
      <c r="AHX73" s="144"/>
      <c r="AHY73" s="144"/>
      <c r="AHZ73" s="144"/>
      <c r="AIA73" s="144"/>
      <c r="AIB73" s="144"/>
      <c r="AIC73" s="144"/>
      <c r="AID73" s="144"/>
      <c r="AIE73" s="144"/>
      <c r="AIF73" s="144"/>
      <c r="AIG73" s="144"/>
      <c r="AIH73" s="144"/>
      <c r="AII73" s="144"/>
      <c r="AIJ73" s="144"/>
      <c r="AIK73" s="144"/>
      <c r="AIL73" s="144"/>
      <c r="AIM73" s="144"/>
      <c r="AIN73" s="144"/>
      <c r="AIO73" s="144"/>
      <c r="AIP73" s="144"/>
      <c r="AIQ73" s="144"/>
      <c r="AIR73" s="144"/>
      <c r="AIS73" s="144"/>
      <c r="AIT73" s="144"/>
      <c r="AIU73" s="144"/>
      <c r="AIV73" s="144"/>
      <c r="AIW73" s="144"/>
      <c r="AIX73" s="144"/>
      <c r="AIY73" s="144"/>
      <c r="AIZ73" s="144"/>
      <c r="AJA73" s="144"/>
      <c r="AJB73" s="144"/>
      <c r="AJC73" s="144"/>
      <c r="AJD73" s="144"/>
      <c r="AJE73" s="144"/>
      <c r="AJF73" s="144"/>
      <c r="AJG73" s="144"/>
      <c r="AJH73" s="144"/>
      <c r="AJI73" s="144"/>
      <c r="AJJ73" s="144"/>
      <c r="AJK73" s="144"/>
      <c r="AJL73" s="144"/>
      <c r="AJM73" s="144"/>
      <c r="AJN73" s="144"/>
      <c r="AJO73" s="144"/>
      <c r="AJP73" s="144"/>
      <c r="AJQ73" s="144"/>
      <c r="AJR73" s="144"/>
      <c r="AJS73" s="144"/>
      <c r="AJT73" s="144"/>
      <c r="AJU73" s="144"/>
      <c r="AJV73" s="144"/>
      <c r="AJW73" s="144"/>
      <c r="AJX73" s="144"/>
      <c r="AJY73" s="144"/>
      <c r="AJZ73" s="144"/>
      <c r="AKA73" s="144"/>
      <c r="AKB73" s="144"/>
      <c r="AKC73" s="144"/>
      <c r="AKD73" s="144"/>
      <c r="AKE73" s="144"/>
      <c r="AKF73" s="144"/>
      <c r="AKG73" s="144"/>
      <c r="AKH73" s="144"/>
      <c r="AKI73" s="144"/>
      <c r="AKJ73" s="144"/>
      <c r="AKK73" s="144"/>
      <c r="AKL73" s="144"/>
      <c r="AKM73" s="144"/>
      <c r="AKN73" s="144"/>
      <c r="AKO73" s="144"/>
      <c r="AKP73" s="144"/>
      <c r="AKQ73" s="144"/>
      <c r="AKR73" s="144"/>
      <c r="AKS73" s="144"/>
      <c r="AKT73" s="144"/>
      <c r="AKU73" s="144"/>
      <c r="AKV73" s="144"/>
      <c r="AKW73" s="144"/>
      <c r="AKX73" s="144"/>
      <c r="AKY73" s="144"/>
      <c r="AKZ73" s="144"/>
      <c r="ALA73" s="144"/>
      <c r="ALB73" s="144"/>
      <c r="ALC73" s="144"/>
      <c r="ALD73" s="144"/>
      <c r="ALE73" s="144"/>
      <c r="ALF73" s="144"/>
      <c r="ALG73" s="144"/>
      <c r="ALH73" s="144"/>
      <c r="ALI73" s="144"/>
      <c r="ALJ73" s="144"/>
      <c r="ALK73" s="144"/>
      <c r="ALL73" s="144"/>
      <c r="ALM73" s="144"/>
      <c r="ALN73" s="144"/>
      <c r="ALO73" s="144"/>
      <c r="ALP73" s="144"/>
      <c r="ALQ73" s="144"/>
      <c r="ALR73" s="144"/>
      <c r="ALS73" s="144"/>
      <c r="ALT73" s="144"/>
      <c r="ALU73" s="144"/>
      <c r="ALV73" s="144"/>
      <c r="ALW73" s="144"/>
      <c r="ALX73" s="144"/>
      <c r="ALY73" s="144"/>
      <c r="ALZ73" s="144"/>
      <c r="AMA73" s="144"/>
      <c r="AMB73" s="144"/>
      <c r="AMC73" s="144"/>
      <c r="AMD73" s="144"/>
      <c r="AME73" s="144"/>
      <c r="AMF73" s="144"/>
      <c r="AMG73" s="144"/>
      <c r="AMH73" s="144"/>
      <c r="AMI73" s="144"/>
      <c r="AMJ73" s="144"/>
      <c r="AMK73" s="144"/>
      <c r="AML73" s="144"/>
    </row>
    <row r="74" spans="1:1026" s="145" customFormat="1" ht="12.75" customHeight="1">
      <c r="A74" s="144"/>
      <c r="B74" s="190" t="s">
        <v>14</v>
      </c>
      <c r="C74" s="367" t="s">
        <v>56</v>
      </c>
      <c r="D74" s="377"/>
      <c r="E74" s="377"/>
      <c r="F74" s="377"/>
      <c r="G74" s="329"/>
      <c r="H74" s="127">
        <v>15.02</v>
      </c>
      <c r="I74" s="195"/>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4"/>
      <c r="BW74" s="144"/>
      <c r="BX74" s="144"/>
      <c r="BY74" s="144"/>
      <c r="BZ74" s="144"/>
      <c r="CA74" s="144"/>
      <c r="CB74" s="144"/>
      <c r="CC74" s="144"/>
      <c r="CD74" s="144"/>
      <c r="CE74" s="144"/>
      <c r="CF74" s="144"/>
      <c r="CG74" s="144"/>
      <c r="CH74" s="144"/>
      <c r="CI74" s="144"/>
      <c r="CJ74" s="144"/>
      <c r="CK74" s="144"/>
      <c r="CL74" s="144"/>
      <c r="CM74" s="144"/>
      <c r="CN74" s="144"/>
      <c r="CO74" s="144"/>
      <c r="CP74" s="144"/>
      <c r="CQ74" s="144"/>
      <c r="CR74" s="144"/>
      <c r="CS74" s="144"/>
      <c r="CT74" s="144"/>
      <c r="CU74" s="144"/>
      <c r="CV74" s="144"/>
      <c r="CW74" s="144"/>
      <c r="CX74" s="144"/>
      <c r="CY74" s="144"/>
      <c r="CZ74" s="144"/>
      <c r="DA74" s="144"/>
      <c r="DB74" s="144"/>
      <c r="DC74" s="144"/>
      <c r="DD74" s="144"/>
      <c r="DE74" s="144"/>
      <c r="DF74" s="144"/>
      <c r="DG74" s="144"/>
      <c r="DH74" s="144"/>
      <c r="DI74" s="144"/>
      <c r="DJ74" s="144"/>
      <c r="DK74" s="144"/>
      <c r="DL74" s="144"/>
      <c r="DM74" s="144"/>
      <c r="DN74" s="144"/>
      <c r="DO74" s="144"/>
      <c r="DP74" s="144"/>
      <c r="DQ74" s="144"/>
      <c r="DR74" s="144"/>
      <c r="DS74" s="144"/>
      <c r="DT74" s="144"/>
      <c r="DU74" s="144"/>
      <c r="DV74" s="144"/>
      <c r="DW74" s="144"/>
      <c r="DX74" s="144"/>
      <c r="DY74" s="144"/>
      <c r="DZ74" s="144"/>
      <c r="EA74" s="144"/>
      <c r="EB74" s="144"/>
      <c r="EC74" s="144"/>
      <c r="ED74" s="144"/>
      <c r="EE74" s="144"/>
      <c r="EF74" s="144"/>
      <c r="EG74" s="144"/>
      <c r="EH74" s="144"/>
      <c r="EI74" s="144"/>
      <c r="EJ74" s="144"/>
      <c r="EK74" s="144"/>
      <c r="EL74" s="144"/>
      <c r="EM74" s="144"/>
      <c r="EN74" s="144"/>
      <c r="EO74" s="144"/>
      <c r="EP74" s="144"/>
      <c r="EQ74" s="144"/>
      <c r="ER74" s="144"/>
      <c r="ES74" s="144"/>
      <c r="ET74" s="144"/>
      <c r="EU74" s="144"/>
      <c r="EV74" s="144"/>
      <c r="EW74" s="144"/>
      <c r="EX74" s="144"/>
      <c r="EY74" s="144"/>
      <c r="EZ74" s="144"/>
      <c r="FA74" s="144"/>
      <c r="FB74" s="144"/>
      <c r="FC74" s="144"/>
      <c r="FD74" s="144"/>
      <c r="FE74" s="144"/>
      <c r="FF74" s="144"/>
      <c r="FG74" s="144"/>
      <c r="FH74" s="144"/>
      <c r="FI74" s="144"/>
      <c r="FJ74" s="144"/>
      <c r="FK74" s="144"/>
      <c r="FL74" s="144"/>
      <c r="FM74" s="144"/>
      <c r="FN74" s="144"/>
      <c r="FO74" s="144"/>
      <c r="FP74" s="144"/>
      <c r="FQ74" s="144"/>
      <c r="FR74" s="144"/>
      <c r="FS74" s="144"/>
      <c r="FT74" s="144"/>
      <c r="FU74" s="144"/>
      <c r="FV74" s="144"/>
      <c r="FW74" s="144"/>
      <c r="FX74" s="144"/>
      <c r="FY74" s="144"/>
      <c r="FZ74" s="144"/>
      <c r="GA74" s="144"/>
      <c r="GB74" s="144"/>
      <c r="GC74" s="144"/>
      <c r="GD74" s="144"/>
      <c r="GE74" s="144"/>
      <c r="GF74" s="144"/>
      <c r="GG74" s="144"/>
      <c r="GH74" s="144"/>
      <c r="GI74" s="144"/>
      <c r="GJ74" s="144"/>
      <c r="GK74" s="144"/>
      <c r="GL74" s="144"/>
      <c r="GM74" s="144"/>
      <c r="GN74" s="144"/>
      <c r="GO74" s="144"/>
      <c r="GP74" s="144"/>
      <c r="GQ74" s="144"/>
      <c r="GR74" s="144"/>
      <c r="GS74" s="144"/>
      <c r="GT74" s="144"/>
      <c r="GU74" s="144"/>
      <c r="GV74" s="144"/>
      <c r="GW74" s="144"/>
      <c r="GX74" s="144"/>
      <c r="GY74" s="144"/>
      <c r="GZ74" s="144"/>
      <c r="HA74" s="144"/>
      <c r="HB74" s="144"/>
      <c r="HC74" s="144"/>
      <c r="HD74" s="144"/>
      <c r="HE74" s="144"/>
      <c r="HF74" s="144"/>
      <c r="HG74" s="144"/>
      <c r="HH74" s="144"/>
      <c r="HI74" s="144"/>
      <c r="HJ74" s="144"/>
      <c r="HK74" s="144"/>
      <c r="HL74" s="144"/>
      <c r="HM74" s="144"/>
      <c r="HN74" s="144"/>
      <c r="HO74" s="144"/>
      <c r="HP74" s="144"/>
      <c r="HQ74" s="144"/>
      <c r="HR74" s="144"/>
      <c r="HS74" s="144"/>
      <c r="HT74" s="144"/>
      <c r="HU74" s="144"/>
      <c r="HV74" s="144"/>
      <c r="HW74" s="144"/>
      <c r="HX74" s="144"/>
      <c r="HY74" s="144"/>
      <c r="HZ74" s="144"/>
      <c r="IA74" s="144"/>
      <c r="IB74" s="144"/>
      <c r="IC74" s="144"/>
      <c r="ID74" s="144"/>
      <c r="IE74" s="144"/>
      <c r="IF74" s="144"/>
      <c r="IG74" s="144"/>
      <c r="IH74" s="144"/>
      <c r="II74" s="144"/>
      <c r="IJ74" s="144"/>
      <c r="IK74" s="144"/>
      <c r="IL74" s="144"/>
      <c r="IM74" s="144"/>
      <c r="IN74" s="144"/>
      <c r="IO74" s="144"/>
      <c r="IP74" s="144"/>
      <c r="IQ74" s="144"/>
      <c r="IR74" s="144"/>
      <c r="IS74" s="144"/>
      <c r="IT74" s="144"/>
      <c r="IU74" s="144"/>
      <c r="IV74" s="144"/>
      <c r="IW74" s="144"/>
      <c r="IX74" s="144"/>
      <c r="IY74" s="144"/>
      <c r="IZ74" s="144"/>
      <c r="JA74" s="144"/>
      <c r="JB74" s="144"/>
      <c r="JC74" s="144"/>
      <c r="JD74" s="144"/>
      <c r="JE74" s="144"/>
      <c r="JF74" s="144"/>
      <c r="JG74" s="144"/>
      <c r="JH74" s="144"/>
      <c r="JI74" s="144"/>
      <c r="JJ74" s="144"/>
      <c r="JK74" s="144"/>
      <c r="JL74" s="144"/>
      <c r="JM74" s="144"/>
      <c r="JN74" s="144"/>
      <c r="JO74" s="144"/>
      <c r="JP74" s="144"/>
      <c r="JQ74" s="144"/>
      <c r="JR74" s="144"/>
      <c r="JS74" s="144"/>
      <c r="JT74" s="144"/>
      <c r="JU74" s="144"/>
      <c r="JV74" s="144"/>
      <c r="JW74" s="144"/>
      <c r="JX74" s="144"/>
      <c r="JY74" s="144"/>
      <c r="JZ74" s="144"/>
      <c r="KA74" s="144"/>
      <c r="KB74" s="144"/>
      <c r="KC74" s="144"/>
      <c r="KD74" s="144"/>
      <c r="KE74" s="144"/>
      <c r="KF74" s="144"/>
      <c r="KG74" s="144"/>
      <c r="KH74" s="144"/>
      <c r="KI74" s="144"/>
      <c r="KJ74" s="144"/>
      <c r="KK74" s="144"/>
      <c r="KL74" s="144"/>
      <c r="KM74" s="144"/>
      <c r="KN74" s="144"/>
      <c r="KO74" s="144"/>
      <c r="KP74" s="144"/>
      <c r="KQ74" s="144"/>
      <c r="KR74" s="144"/>
      <c r="KS74" s="144"/>
      <c r="KT74" s="144"/>
      <c r="KU74" s="144"/>
      <c r="KV74" s="144"/>
      <c r="KW74" s="144"/>
      <c r="KX74" s="144"/>
      <c r="KY74" s="144"/>
      <c r="KZ74" s="144"/>
      <c r="LA74" s="144"/>
      <c r="LB74" s="144"/>
      <c r="LC74" s="144"/>
      <c r="LD74" s="144"/>
      <c r="LE74" s="144"/>
      <c r="LF74" s="144"/>
      <c r="LG74" s="144"/>
      <c r="LH74" s="144"/>
      <c r="LI74" s="144"/>
      <c r="LJ74" s="144"/>
      <c r="LK74" s="144"/>
      <c r="LL74" s="144"/>
      <c r="LM74" s="144"/>
      <c r="LN74" s="144"/>
      <c r="LO74" s="144"/>
      <c r="LP74" s="144"/>
      <c r="LQ74" s="144"/>
      <c r="LR74" s="144"/>
      <c r="LS74" s="144"/>
      <c r="LT74" s="144"/>
      <c r="LU74" s="144"/>
      <c r="LV74" s="144"/>
      <c r="LW74" s="144"/>
      <c r="LX74" s="144"/>
      <c r="LY74" s="144"/>
      <c r="LZ74" s="144"/>
      <c r="MA74" s="144"/>
      <c r="MB74" s="144"/>
      <c r="MC74" s="144"/>
      <c r="MD74" s="144"/>
      <c r="ME74" s="144"/>
      <c r="MF74" s="144"/>
      <c r="MG74" s="144"/>
      <c r="MH74" s="144"/>
      <c r="MI74" s="144"/>
      <c r="MJ74" s="144"/>
      <c r="MK74" s="144"/>
      <c r="ML74" s="144"/>
      <c r="MM74" s="144"/>
      <c r="MN74" s="144"/>
      <c r="MO74" s="144"/>
      <c r="MP74" s="144"/>
      <c r="MQ74" s="144"/>
      <c r="MR74" s="144"/>
      <c r="MS74" s="144"/>
      <c r="MT74" s="144"/>
      <c r="MU74" s="144"/>
      <c r="MV74" s="144"/>
      <c r="MW74" s="144"/>
      <c r="MX74" s="144"/>
      <c r="MY74" s="144"/>
      <c r="MZ74" s="144"/>
      <c r="NA74" s="144"/>
      <c r="NB74" s="144"/>
      <c r="NC74" s="144"/>
      <c r="ND74" s="144"/>
      <c r="NE74" s="144"/>
      <c r="NF74" s="144"/>
      <c r="NG74" s="144"/>
      <c r="NH74" s="144"/>
      <c r="NI74" s="144"/>
      <c r="NJ74" s="144"/>
      <c r="NK74" s="144"/>
      <c r="NL74" s="144"/>
      <c r="NM74" s="144"/>
      <c r="NN74" s="144"/>
      <c r="NO74" s="144"/>
      <c r="NP74" s="144"/>
      <c r="NQ74" s="144"/>
      <c r="NR74" s="144"/>
      <c r="NS74" s="144"/>
      <c r="NT74" s="144"/>
      <c r="NU74" s="144"/>
      <c r="NV74" s="144"/>
      <c r="NW74" s="144"/>
      <c r="NX74" s="144"/>
      <c r="NY74" s="144"/>
      <c r="NZ74" s="144"/>
      <c r="OA74" s="144"/>
      <c r="OB74" s="144"/>
      <c r="OC74" s="144"/>
      <c r="OD74" s="144"/>
      <c r="OE74" s="144"/>
      <c r="OF74" s="144"/>
      <c r="OG74" s="144"/>
      <c r="OH74" s="144"/>
      <c r="OI74" s="144"/>
      <c r="OJ74" s="144"/>
      <c r="OK74" s="144"/>
      <c r="OL74" s="144"/>
      <c r="OM74" s="144"/>
      <c r="ON74" s="144"/>
      <c r="OO74" s="144"/>
      <c r="OP74" s="144"/>
      <c r="OQ74" s="144"/>
      <c r="OR74" s="144"/>
      <c r="OS74" s="144"/>
      <c r="OT74" s="144"/>
      <c r="OU74" s="144"/>
      <c r="OV74" s="144"/>
      <c r="OW74" s="144"/>
      <c r="OX74" s="144"/>
      <c r="OY74" s="144"/>
      <c r="OZ74" s="144"/>
      <c r="PA74" s="144"/>
      <c r="PB74" s="144"/>
      <c r="PC74" s="144"/>
      <c r="PD74" s="144"/>
      <c r="PE74" s="144"/>
      <c r="PF74" s="144"/>
      <c r="PG74" s="144"/>
      <c r="PH74" s="144"/>
      <c r="PI74" s="144"/>
      <c r="PJ74" s="144"/>
      <c r="PK74" s="144"/>
      <c r="PL74" s="144"/>
      <c r="PM74" s="144"/>
      <c r="PN74" s="144"/>
      <c r="PO74" s="144"/>
      <c r="PP74" s="144"/>
      <c r="PQ74" s="144"/>
      <c r="PR74" s="144"/>
      <c r="PS74" s="144"/>
      <c r="PT74" s="144"/>
      <c r="PU74" s="144"/>
      <c r="PV74" s="144"/>
      <c r="PW74" s="144"/>
      <c r="PX74" s="144"/>
      <c r="PY74" s="144"/>
      <c r="PZ74" s="144"/>
      <c r="QA74" s="144"/>
      <c r="QB74" s="144"/>
      <c r="QC74" s="144"/>
      <c r="QD74" s="144"/>
      <c r="QE74" s="144"/>
      <c r="QF74" s="144"/>
      <c r="QG74" s="144"/>
      <c r="QH74" s="144"/>
      <c r="QI74" s="144"/>
      <c r="QJ74" s="144"/>
      <c r="QK74" s="144"/>
      <c r="QL74" s="144"/>
      <c r="QM74" s="144"/>
      <c r="QN74" s="144"/>
      <c r="QO74" s="144"/>
      <c r="QP74" s="144"/>
      <c r="QQ74" s="144"/>
      <c r="QR74" s="144"/>
      <c r="QS74" s="144"/>
      <c r="QT74" s="144"/>
      <c r="QU74" s="144"/>
      <c r="QV74" s="144"/>
      <c r="QW74" s="144"/>
      <c r="QX74" s="144"/>
      <c r="QY74" s="144"/>
      <c r="QZ74" s="144"/>
      <c r="RA74" s="144"/>
      <c r="RB74" s="144"/>
      <c r="RC74" s="144"/>
      <c r="RD74" s="144"/>
      <c r="RE74" s="144"/>
      <c r="RF74" s="144"/>
      <c r="RG74" s="144"/>
      <c r="RH74" s="144"/>
      <c r="RI74" s="144"/>
      <c r="RJ74" s="144"/>
      <c r="RK74" s="144"/>
      <c r="RL74" s="144"/>
      <c r="RM74" s="144"/>
      <c r="RN74" s="144"/>
      <c r="RO74" s="144"/>
      <c r="RP74" s="144"/>
      <c r="RQ74" s="144"/>
      <c r="RR74" s="144"/>
      <c r="RS74" s="144"/>
      <c r="RT74" s="144"/>
      <c r="RU74" s="144"/>
      <c r="RV74" s="144"/>
      <c r="RW74" s="144"/>
      <c r="RX74" s="144"/>
      <c r="RY74" s="144"/>
      <c r="RZ74" s="144"/>
      <c r="SA74" s="144"/>
      <c r="SB74" s="144"/>
      <c r="SC74" s="144"/>
      <c r="SD74" s="144"/>
      <c r="SE74" s="144"/>
      <c r="SF74" s="144"/>
      <c r="SG74" s="144"/>
      <c r="SH74" s="144"/>
      <c r="SI74" s="144"/>
      <c r="SJ74" s="144"/>
      <c r="SK74" s="144"/>
      <c r="SL74" s="144"/>
      <c r="SM74" s="144"/>
      <c r="SN74" s="144"/>
      <c r="SO74" s="144"/>
      <c r="SP74" s="144"/>
      <c r="SQ74" s="144"/>
      <c r="SR74" s="144"/>
      <c r="SS74" s="144"/>
      <c r="ST74" s="144"/>
      <c r="SU74" s="144"/>
      <c r="SV74" s="144"/>
      <c r="SW74" s="144"/>
      <c r="SX74" s="144"/>
      <c r="SY74" s="144"/>
      <c r="SZ74" s="144"/>
      <c r="TA74" s="144"/>
      <c r="TB74" s="144"/>
      <c r="TC74" s="144"/>
      <c r="TD74" s="144"/>
      <c r="TE74" s="144"/>
      <c r="TF74" s="144"/>
      <c r="TG74" s="144"/>
      <c r="TH74" s="144"/>
      <c r="TI74" s="144"/>
      <c r="TJ74" s="144"/>
      <c r="TK74" s="144"/>
      <c r="TL74" s="144"/>
      <c r="TM74" s="144"/>
      <c r="TN74" s="144"/>
      <c r="TO74" s="144"/>
      <c r="TP74" s="144"/>
      <c r="TQ74" s="144"/>
      <c r="TR74" s="144"/>
      <c r="TS74" s="144"/>
      <c r="TT74" s="144"/>
      <c r="TU74" s="144"/>
      <c r="TV74" s="144"/>
      <c r="TW74" s="144"/>
      <c r="TX74" s="144"/>
      <c r="TY74" s="144"/>
      <c r="TZ74" s="144"/>
      <c r="UA74" s="144"/>
      <c r="UB74" s="144"/>
      <c r="UC74" s="144"/>
      <c r="UD74" s="144"/>
      <c r="UE74" s="144"/>
      <c r="UF74" s="144"/>
      <c r="UG74" s="144"/>
      <c r="UH74" s="144"/>
      <c r="UI74" s="144"/>
      <c r="UJ74" s="144"/>
      <c r="UK74" s="144"/>
      <c r="UL74" s="144"/>
      <c r="UM74" s="144"/>
      <c r="UN74" s="144"/>
      <c r="UO74" s="144"/>
      <c r="UP74" s="144"/>
      <c r="UQ74" s="144"/>
      <c r="UR74" s="144"/>
      <c r="US74" s="144"/>
      <c r="UT74" s="144"/>
      <c r="UU74" s="144"/>
      <c r="UV74" s="144"/>
      <c r="UW74" s="144"/>
      <c r="UX74" s="144"/>
      <c r="UY74" s="144"/>
      <c r="UZ74" s="144"/>
      <c r="VA74" s="144"/>
      <c r="VB74" s="144"/>
      <c r="VC74" s="144"/>
      <c r="VD74" s="144"/>
      <c r="VE74" s="144"/>
      <c r="VF74" s="144"/>
      <c r="VG74" s="144"/>
      <c r="VH74" s="144"/>
      <c r="VI74" s="144"/>
      <c r="VJ74" s="144"/>
      <c r="VK74" s="144"/>
      <c r="VL74" s="144"/>
      <c r="VM74" s="144"/>
      <c r="VN74" s="144"/>
      <c r="VO74" s="144"/>
      <c r="VP74" s="144"/>
      <c r="VQ74" s="144"/>
      <c r="VR74" s="144"/>
      <c r="VS74" s="144"/>
      <c r="VT74" s="144"/>
      <c r="VU74" s="144"/>
      <c r="VV74" s="144"/>
      <c r="VW74" s="144"/>
      <c r="VX74" s="144"/>
      <c r="VY74" s="144"/>
      <c r="VZ74" s="144"/>
      <c r="WA74" s="144"/>
      <c r="WB74" s="144"/>
      <c r="WC74" s="144"/>
      <c r="WD74" s="144"/>
      <c r="WE74" s="144"/>
      <c r="WF74" s="144"/>
      <c r="WG74" s="144"/>
      <c r="WH74" s="144"/>
      <c r="WI74" s="144"/>
      <c r="WJ74" s="144"/>
      <c r="WK74" s="144"/>
      <c r="WL74" s="144"/>
      <c r="WM74" s="144"/>
      <c r="WN74" s="144"/>
      <c r="WO74" s="144"/>
      <c r="WP74" s="144"/>
      <c r="WQ74" s="144"/>
      <c r="WR74" s="144"/>
      <c r="WS74" s="144"/>
      <c r="WT74" s="144"/>
      <c r="WU74" s="144"/>
      <c r="WV74" s="144"/>
      <c r="WW74" s="144"/>
      <c r="WX74" s="144"/>
      <c r="WY74" s="144"/>
      <c r="WZ74" s="144"/>
      <c r="XA74" s="144"/>
      <c r="XB74" s="144"/>
      <c r="XC74" s="144"/>
      <c r="XD74" s="144"/>
      <c r="XE74" s="144"/>
      <c r="XF74" s="144"/>
      <c r="XG74" s="144"/>
      <c r="XH74" s="144"/>
      <c r="XI74" s="144"/>
      <c r="XJ74" s="144"/>
      <c r="XK74" s="144"/>
      <c r="XL74" s="144"/>
      <c r="XM74" s="144"/>
      <c r="XN74" s="144"/>
      <c r="XO74" s="144"/>
      <c r="XP74" s="144"/>
      <c r="XQ74" s="144"/>
      <c r="XR74" s="144"/>
      <c r="XS74" s="144"/>
      <c r="XT74" s="144"/>
      <c r="XU74" s="144"/>
      <c r="XV74" s="144"/>
      <c r="XW74" s="144"/>
      <c r="XX74" s="144"/>
      <c r="XY74" s="144"/>
      <c r="XZ74" s="144"/>
      <c r="YA74" s="144"/>
      <c r="YB74" s="144"/>
      <c r="YC74" s="144"/>
      <c r="YD74" s="144"/>
      <c r="YE74" s="144"/>
      <c r="YF74" s="144"/>
      <c r="YG74" s="144"/>
      <c r="YH74" s="144"/>
      <c r="YI74" s="144"/>
      <c r="YJ74" s="144"/>
      <c r="YK74" s="144"/>
      <c r="YL74" s="144"/>
      <c r="YM74" s="144"/>
      <c r="YN74" s="144"/>
      <c r="YO74" s="144"/>
      <c r="YP74" s="144"/>
      <c r="YQ74" s="144"/>
      <c r="YR74" s="144"/>
      <c r="YS74" s="144"/>
      <c r="YT74" s="144"/>
      <c r="YU74" s="144"/>
      <c r="YV74" s="144"/>
      <c r="YW74" s="144"/>
      <c r="YX74" s="144"/>
      <c r="YY74" s="144"/>
      <c r="YZ74" s="144"/>
      <c r="ZA74" s="144"/>
      <c r="ZB74" s="144"/>
      <c r="ZC74" s="144"/>
      <c r="ZD74" s="144"/>
      <c r="ZE74" s="144"/>
      <c r="ZF74" s="144"/>
      <c r="ZG74" s="144"/>
      <c r="ZH74" s="144"/>
      <c r="ZI74" s="144"/>
      <c r="ZJ74" s="144"/>
      <c r="ZK74" s="144"/>
      <c r="ZL74" s="144"/>
      <c r="ZM74" s="144"/>
      <c r="ZN74" s="144"/>
      <c r="ZO74" s="144"/>
      <c r="ZP74" s="144"/>
      <c r="ZQ74" s="144"/>
      <c r="ZR74" s="144"/>
      <c r="ZS74" s="144"/>
      <c r="ZT74" s="144"/>
      <c r="ZU74" s="144"/>
      <c r="ZV74" s="144"/>
      <c r="ZW74" s="144"/>
      <c r="ZX74" s="144"/>
      <c r="ZY74" s="144"/>
      <c r="ZZ74" s="144"/>
      <c r="AAA74" s="144"/>
      <c r="AAB74" s="144"/>
      <c r="AAC74" s="144"/>
      <c r="AAD74" s="144"/>
      <c r="AAE74" s="144"/>
      <c r="AAF74" s="144"/>
      <c r="AAG74" s="144"/>
      <c r="AAH74" s="144"/>
      <c r="AAI74" s="144"/>
      <c r="AAJ74" s="144"/>
      <c r="AAK74" s="144"/>
      <c r="AAL74" s="144"/>
      <c r="AAM74" s="144"/>
      <c r="AAN74" s="144"/>
      <c r="AAO74" s="144"/>
      <c r="AAP74" s="144"/>
      <c r="AAQ74" s="144"/>
      <c r="AAR74" s="144"/>
      <c r="AAS74" s="144"/>
      <c r="AAT74" s="144"/>
      <c r="AAU74" s="144"/>
      <c r="AAV74" s="144"/>
      <c r="AAW74" s="144"/>
      <c r="AAX74" s="144"/>
      <c r="AAY74" s="144"/>
      <c r="AAZ74" s="144"/>
      <c r="ABA74" s="144"/>
      <c r="ABB74" s="144"/>
      <c r="ABC74" s="144"/>
      <c r="ABD74" s="144"/>
      <c r="ABE74" s="144"/>
      <c r="ABF74" s="144"/>
      <c r="ABG74" s="144"/>
      <c r="ABH74" s="144"/>
      <c r="ABI74" s="144"/>
      <c r="ABJ74" s="144"/>
      <c r="ABK74" s="144"/>
      <c r="ABL74" s="144"/>
      <c r="ABM74" s="144"/>
      <c r="ABN74" s="144"/>
      <c r="ABO74" s="144"/>
      <c r="ABP74" s="144"/>
      <c r="ABQ74" s="144"/>
      <c r="ABR74" s="144"/>
      <c r="ABS74" s="144"/>
      <c r="ABT74" s="144"/>
      <c r="ABU74" s="144"/>
      <c r="ABV74" s="144"/>
      <c r="ABW74" s="144"/>
      <c r="ABX74" s="144"/>
      <c r="ABY74" s="144"/>
      <c r="ABZ74" s="144"/>
      <c r="ACA74" s="144"/>
      <c r="ACB74" s="144"/>
      <c r="ACC74" s="144"/>
      <c r="ACD74" s="144"/>
      <c r="ACE74" s="144"/>
      <c r="ACF74" s="144"/>
      <c r="ACG74" s="144"/>
      <c r="ACH74" s="144"/>
      <c r="ACI74" s="144"/>
      <c r="ACJ74" s="144"/>
      <c r="ACK74" s="144"/>
      <c r="ACL74" s="144"/>
      <c r="ACM74" s="144"/>
      <c r="ACN74" s="144"/>
      <c r="ACO74" s="144"/>
      <c r="ACP74" s="144"/>
      <c r="ACQ74" s="144"/>
      <c r="ACR74" s="144"/>
      <c r="ACS74" s="144"/>
      <c r="ACT74" s="144"/>
      <c r="ACU74" s="144"/>
      <c r="ACV74" s="144"/>
      <c r="ACW74" s="144"/>
      <c r="ACX74" s="144"/>
      <c r="ACY74" s="144"/>
      <c r="ACZ74" s="144"/>
      <c r="ADA74" s="144"/>
      <c r="ADB74" s="144"/>
      <c r="ADC74" s="144"/>
      <c r="ADD74" s="144"/>
      <c r="ADE74" s="144"/>
      <c r="ADF74" s="144"/>
      <c r="ADG74" s="144"/>
      <c r="ADH74" s="144"/>
      <c r="ADI74" s="144"/>
      <c r="ADJ74" s="144"/>
      <c r="ADK74" s="144"/>
      <c r="ADL74" s="144"/>
      <c r="ADM74" s="144"/>
      <c r="ADN74" s="144"/>
      <c r="ADO74" s="144"/>
      <c r="ADP74" s="144"/>
      <c r="ADQ74" s="144"/>
      <c r="ADR74" s="144"/>
      <c r="ADS74" s="144"/>
      <c r="ADT74" s="144"/>
      <c r="ADU74" s="144"/>
      <c r="ADV74" s="144"/>
      <c r="ADW74" s="144"/>
      <c r="ADX74" s="144"/>
      <c r="ADY74" s="144"/>
      <c r="ADZ74" s="144"/>
      <c r="AEA74" s="144"/>
      <c r="AEB74" s="144"/>
      <c r="AEC74" s="144"/>
      <c r="AED74" s="144"/>
      <c r="AEE74" s="144"/>
      <c r="AEF74" s="144"/>
      <c r="AEG74" s="144"/>
      <c r="AEH74" s="144"/>
      <c r="AEI74" s="144"/>
      <c r="AEJ74" s="144"/>
      <c r="AEK74" s="144"/>
      <c r="AEL74" s="144"/>
      <c r="AEM74" s="144"/>
      <c r="AEN74" s="144"/>
      <c r="AEO74" s="144"/>
      <c r="AEP74" s="144"/>
      <c r="AEQ74" s="144"/>
      <c r="AER74" s="144"/>
      <c r="AES74" s="144"/>
      <c r="AET74" s="144"/>
      <c r="AEU74" s="144"/>
      <c r="AEV74" s="144"/>
      <c r="AEW74" s="144"/>
      <c r="AEX74" s="144"/>
      <c r="AEY74" s="144"/>
      <c r="AEZ74" s="144"/>
      <c r="AFA74" s="144"/>
      <c r="AFB74" s="144"/>
      <c r="AFC74" s="144"/>
      <c r="AFD74" s="144"/>
      <c r="AFE74" s="144"/>
      <c r="AFF74" s="144"/>
      <c r="AFG74" s="144"/>
      <c r="AFH74" s="144"/>
      <c r="AFI74" s="144"/>
      <c r="AFJ74" s="144"/>
      <c r="AFK74" s="144"/>
      <c r="AFL74" s="144"/>
      <c r="AFM74" s="144"/>
      <c r="AFN74" s="144"/>
      <c r="AFO74" s="144"/>
      <c r="AFP74" s="144"/>
      <c r="AFQ74" s="144"/>
      <c r="AFR74" s="144"/>
      <c r="AFS74" s="144"/>
      <c r="AFT74" s="144"/>
      <c r="AFU74" s="144"/>
      <c r="AFV74" s="144"/>
      <c r="AFW74" s="144"/>
      <c r="AFX74" s="144"/>
      <c r="AFY74" s="144"/>
      <c r="AFZ74" s="144"/>
      <c r="AGA74" s="144"/>
      <c r="AGB74" s="144"/>
      <c r="AGC74" s="144"/>
      <c r="AGD74" s="144"/>
      <c r="AGE74" s="144"/>
      <c r="AGF74" s="144"/>
      <c r="AGG74" s="144"/>
      <c r="AGH74" s="144"/>
      <c r="AGI74" s="144"/>
      <c r="AGJ74" s="144"/>
      <c r="AGK74" s="144"/>
      <c r="AGL74" s="144"/>
      <c r="AGM74" s="144"/>
      <c r="AGN74" s="144"/>
      <c r="AGO74" s="144"/>
      <c r="AGP74" s="144"/>
      <c r="AGQ74" s="144"/>
      <c r="AGR74" s="144"/>
      <c r="AGS74" s="144"/>
      <c r="AGT74" s="144"/>
      <c r="AGU74" s="144"/>
      <c r="AGV74" s="144"/>
      <c r="AGW74" s="144"/>
      <c r="AGX74" s="144"/>
      <c r="AGY74" s="144"/>
      <c r="AGZ74" s="144"/>
      <c r="AHA74" s="144"/>
      <c r="AHB74" s="144"/>
      <c r="AHC74" s="144"/>
      <c r="AHD74" s="144"/>
      <c r="AHE74" s="144"/>
      <c r="AHF74" s="144"/>
      <c r="AHG74" s="144"/>
      <c r="AHH74" s="144"/>
      <c r="AHI74" s="144"/>
      <c r="AHJ74" s="144"/>
      <c r="AHK74" s="144"/>
      <c r="AHL74" s="144"/>
      <c r="AHM74" s="144"/>
      <c r="AHN74" s="144"/>
      <c r="AHO74" s="144"/>
      <c r="AHP74" s="144"/>
      <c r="AHQ74" s="144"/>
      <c r="AHR74" s="144"/>
      <c r="AHS74" s="144"/>
      <c r="AHT74" s="144"/>
      <c r="AHU74" s="144"/>
      <c r="AHV74" s="144"/>
      <c r="AHW74" s="144"/>
      <c r="AHX74" s="144"/>
      <c r="AHY74" s="144"/>
      <c r="AHZ74" s="144"/>
      <c r="AIA74" s="144"/>
      <c r="AIB74" s="144"/>
      <c r="AIC74" s="144"/>
      <c r="AID74" s="144"/>
      <c r="AIE74" s="144"/>
      <c r="AIF74" s="144"/>
      <c r="AIG74" s="144"/>
      <c r="AIH74" s="144"/>
      <c r="AII74" s="144"/>
      <c r="AIJ74" s="144"/>
      <c r="AIK74" s="144"/>
      <c r="AIL74" s="144"/>
      <c r="AIM74" s="144"/>
      <c r="AIN74" s="144"/>
      <c r="AIO74" s="144"/>
      <c r="AIP74" s="144"/>
      <c r="AIQ74" s="144"/>
      <c r="AIR74" s="144"/>
      <c r="AIS74" s="144"/>
      <c r="AIT74" s="144"/>
      <c r="AIU74" s="144"/>
      <c r="AIV74" s="144"/>
      <c r="AIW74" s="144"/>
      <c r="AIX74" s="144"/>
      <c r="AIY74" s="144"/>
      <c r="AIZ74" s="144"/>
      <c r="AJA74" s="144"/>
      <c r="AJB74" s="144"/>
      <c r="AJC74" s="144"/>
      <c r="AJD74" s="144"/>
      <c r="AJE74" s="144"/>
      <c r="AJF74" s="144"/>
      <c r="AJG74" s="144"/>
      <c r="AJH74" s="144"/>
      <c r="AJI74" s="144"/>
      <c r="AJJ74" s="144"/>
      <c r="AJK74" s="144"/>
      <c r="AJL74" s="144"/>
      <c r="AJM74" s="144"/>
      <c r="AJN74" s="144"/>
      <c r="AJO74" s="144"/>
      <c r="AJP74" s="144"/>
      <c r="AJQ74" s="144"/>
      <c r="AJR74" s="144"/>
      <c r="AJS74" s="144"/>
      <c r="AJT74" s="144"/>
      <c r="AJU74" s="144"/>
      <c r="AJV74" s="144"/>
      <c r="AJW74" s="144"/>
      <c r="AJX74" s="144"/>
      <c r="AJY74" s="144"/>
      <c r="AJZ74" s="144"/>
      <c r="AKA74" s="144"/>
      <c r="AKB74" s="144"/>
      <c r="AKC74" s="144"/>
      <c r="AKD74" s="144"/>
      <c r="AKE74" s="144"/>
      <c r="AKF74" s="144"/>
      <c r="AKG74" s="144"/>
      <c r="AKH74" s="144"/>
      <c r="AKI74" s="144"/>
      <c r="AKJ74" s="144"/>
      <c r="AKK74" s="144"/>
      <c r="AKL74" s="144"/>
      <c r="AKM74" s="144"/>
      <c r="AKN74" s="144"/>
      <c r="AKO74" s="144"/>
      <c r="AKP74" s="144"/>
      <c r="AKQ74" s="144"/>
      <c r="AKR74" s="144"/>
      <c r="AKS74" s="144"/>
      <c r="AKT74" s="144"/>
      <c r="AKU74" s="144"/>
      <c r="AKV74" s="144"/>
      <c r="AKW74" s="144"/>
      <c r="AKX74" s="144"/>
      <c r="AKY74" s="144"/>
      <c r="AKZ74" s="144"/>
      <c r="ALA74" s="144"/>
      <c r="ALB74" s="144"/>
      <c r="ALC74" s="144"/>
      <c r="ALD74" s="144"/>
      <c r="ALE74" s="144"/>
      <c r="ALF74" s="144"/>
      <c r="ALG74" s="144"/>
      <c r="ALH74" s="144"/>
      <c r="ALI74" s="144"/>
      <c r="ALJ74" s="144"/>
      <c r="ALK74" s="144"/>
      <c r="ALL74" s="144"/>
      <c r="ALM74" s="144"/>
      <c r="ALN74" s="144"/>
      <c r="ALO74" s="144"/>
      <c r="ALP74" s="144"/>
      <c r="ALQ74" s="144"/>
      <c r="ALR74" s="144"/>
      <c r="ALS74" s="144"/>
      <c r="ALT74" s="144"/>
      <c r="ALU74" s="144"/>
      <c r="ALV74" s="144"/>
      <c r="ALW74" s="144"/>
      <c r="ALX74" s="144"/>
      <c r="ALY74" s="144"/>
      <c r="ALZ74" s="144"/>
      <c r="AMA74" s="144"/>
      <c r="AMB74" s="144"/>
      <c r="AMC74" s="144"/>
      <c r="AMD74" s="144"/>
      <c r="AME74" s="144"/>
      <c r="AMF74" s="144"/>
      <c r="AMG74" s="144"/>
      <c r="AMH74" s="144"/>
      <c r="AMI74" s="144"/>
      <c r="AMJ74" s="144"/>
      <c r="AMK74" s="144"/>
      <c r="AML74" s="144"/>
    </row>
    <row r="75" spans="1:1026" s="145" customFormat="1" ht="12.75" customHeight="1">
      <c r="A75" s="144"/>
      <c r="B75" s="190" t="s">
        <v>40</v>
      </c>
      <c r="C75" s="367" t="s">
        <v>57</v>
      </c>
      <c r="D75" s="377"/>
      <c r="E75" s="377"/>
      <c r="F75" s="377"/>
      <c r="G75" s="329"/>
      <c r="H75" s="127">
        <v>0</v>
      </c>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c r="BI75" s="144"/>
      <c r="BJ75" s="144"/>
      <c r="BK75" s="144"/>
      <c r="BL75" s="144"/>
      <c r="BM75" s="144"/>
      <c r="BN75" s="144"/>
      <c r="BO75" s="144"/>
      <c r="BP75" s="144"/>
      <c r="BQ75" s="144"/>
      <c r="BR75" s="144"/>
      <c r="BS75" s="144"/>
      <c r="BT75" s="144"/>
      <c r="BU75" s="144"/>
      <c r="BV75" s="144"/>
      <c r="BW75" s="144"/>
      <c r="BX75" s="144"/>
      <c r="BY75" s="144"/>
      <c r="BZ75" s="144"/>
      <c r="CA75" s="144"/>
      <c r="CB75" s="144"/>
      <c r="CC75" s="144"/>
      <c r="CD75" s="144"/>
      <c r="CE75" s="144"/>
      <c r="CF75" s="144"/>
      <c r="CG75" s="144"/>
      <c r="CH75" s="144"/>
      <c r="CI75" s="144"/>
      <c r="CJ75" s="144"/>
      <c r="CK75" s="144"/>
      <c r="CL75" s="144"/>
      <c r="CM75" s="144"/>
      <c r="CN75" s="144"/>
      <c r="CO75" s="144"/>
      <c r="CP75" s="144"/>
      <c r="CQ75" s="144"/>
      <c r="CR75" s="144"/>
      <c r="CS75" s="144"/>
      <c r="CT75" s="144"/>
      <c r="CU75" s="144"/>
      <c r="CV75" s="144"/>
      <c r="CW75" s="144"/>
      <c r="CX75" s="144"/>
      <c r="CY75" s="144"/>
      <c r="CZ75" s="144"/>
      <c r="DA75" s="144"/>
      <c r="DB75" s="144"/>
      <c r="DC75" s="144"/>
      <c r="DD75" s="144"/>
      <c r="DE75" s="144"/>
      <c r="DF75" s="144"/>
      <c r="DG75" s="144"/>
      <c r="DH75" s="144"/>
      <c r="DI75" s="144"/>
      <c r="DJ75" s="144"/>
      <c r="DK75" s="144"/>
      <c r="DL75" s="144"/>
      <c r="DM75" s="144"/>
      <c r="DN75" s="144"/>
      <c r="DO75" s="144"/>
      <c r="DP75" s="144"/>
      <c r="DQ75" s="144"/>
      <c r="DR75" s="144"/>
      <c r="DS75" s="144"/>
      <c r="DT75" s="144"/>
      <c r="DU75" s="144"/>
      <c r="DV75" s="144"/>
      <c r="DW75" s="144"/>
      <c r="DX75" s="144"/>
      <c r="DY75" s="144"/>
      <c r="DZ75" s="144"/>
      <c r="EA75" s="144"/>
      <c r="EB75" s="144"/>
      <c r="EC75" s="144"/>
      <c r="ED75" s="144"/>
      <c r="EE75" s="144"/>
      <c r="EF75" s="144"/>
      <c r="EG75" s="144"/>
      <c r="EH75" s="144"/>
      <c r="EI75" s="144"/>
      <c r="EJ75" s="144"/>
      <c r="EK75" s="144"/>
      <c r="EL75" s="144"/>
      <c r="EM75" s="144"/>
      <c r="EN75" s="144"/>
      <c r="EO75" s="144"/>
      <c r="EP75" s="144"/>
      <c r="EQ75" s="144"/>
      <c r="ER75" s="144"/>
      <c r="ES75" s="144"/>
      <c r="ET75" s="144"/>
      <c r="EU75" s="144"/>
      <c r="EV75" s="144"/>
      <c r="EW75" s="144"/>
      <c r="EX75" s="144"/>
      <c r="EY75" s="144"/>
      <c r="EZ75" s="144"/>
      <c r="FA75" s="144"/>
      <c r="FB75" s="144"/>
      <c r="FC75" s="144"/>
      <c r="FD75" s="144"/>
      <c r="FE75" s="144"/>
      <c r="FF75" s="144"/>
      <c r="FG75" s="144"/>
      <c r="FH75" s="144"/>
      <c r="FI75" s="144"/>
      <c r="FJ75" s="144"/>
      <c r="FK75" s="144"/>
      <c r="FL75" s="144"/>
      <c r="FM75" s="144"/>
      <c r="FN75" s="144"/>
      <c r="FO75" s="144"/>
      <c r="FP75" s="144"/>
      <c r="FQ75" s="144"/>
      <c r="FR75" s="144"/>
      <c r="FS75" s="144"/>
      <c r="FT75" s="144"/>
      <c r="FU75" s="144"/>
      <c r="FV75" s="144"/>
      <c r="FW75" s="144"/>
      <c r="FX75" s="144"/>
      <c r="FY75" s="144"/>
      <c r="FZ75" s="144"/>
      <c r="GA75" s="144"/>
      <c r="GB75" s="144"/>
      <c r="GC75" s="144"/>
      <c r="GD75" s="144"/>
      <c r="GE75" s="144"/>
      <c r="GF75" s="144"/>
      <c r="GG75" s="144"/>
      <c r="GH75" s="144"/>
      <c r="GI75" s="144"/>
      <c r="GJ75" s="144"/>
      <c r="GK75" s="144"/>
      <c r="GL75" s="144"/>
      <c r="GM75" s="144"/>
      <c r="GN75" s="144"/>
      <c r="GO75" s="144"/>
      <c r="GP75" s="144"/>
      <c r="GQ75" s="144"/>
      <c r="GR75" s="144"/>
      <c r="GS75" s="144"/>
      <c r="GT75" s="144"/>
      <c r="GU75" s="144"/>
      <c r="GV75" s="144"/>
      <c r="GW75" s="144"/>
      <c r="GX75" s="144"/>
      <c r="GY75" s="144"/>
      <c r="GZ75" s="144"/>
      <c r="HA75" s="144"/>
      <c r="HB75" s="144"/>
      <c r="HC75" s="144"/>
      <c r="HD75" s="144"/>
      <c r="HE75" s="144"/>
      <c r="HF75" s="144"/>
      <c r="HG75" s="144"/>
      <c r="HH75" s="144"/>
      <c r="HI75" s="144"/>
      <c r="HJ75" s="144"/>
      <c r="HK75" s="144"/>
      <c r="HL75" s="144"/>
      <c r="HM75" s="144"/>
      <c r="HN75" s="144"/>
      <c r="HO75" s="144"/>
      <c r="HP75" s="144"/>
      <c r="HQ75" s="144"/>
      <c r="HR75" s="144"/>
      <c r="HS75" s="144"/>
      <c r="HT75" s="144"/>
      <c r="HU75" s="144"/>
      <c r="HV75" s="144"/>
      <c r="HW75" s="144"/>
      <c r="HX75" s="144"/>
      <c r="HY75" s="144"/>
      <c r="HZ75" s="144"/>
      <c r="IA75" s="144"/>
      <c r="IB75" s="144"/>
      <c r="IC75" s="144"/>
      <c r="ID75" s="144"/>
      <c r="IE75" s="144"/>
      <c r="IF75" s="144"/>
      <c r="IG75" s="144"/>
      <c r="IH75" s="144"/>
      <c r="II75" s="144"/>
      <c r="IJ75" s="144"/>
      <c r="IK75" s="144"/>
      <c r="IL75" s="144"/>
      <c r="IM75" s="144"/>
      <c r="IN75" s="144"/>
      <c r="IO75" s="144"/>
      <c r="IP75" s="144"/>
      <c r="IQ75" s="144"/>
      <c r="IR75" s="144"/>
      <c r="IS75" s="144"/>
      <c r="IT75" s="144"/>
      <c r="IU75" s="144"/>
      <c r="IV75" s="144"/>
      <c r="IW75" s="144"/>
      <c r="IX75" s="144"/>
      <c r="IY75" s="144"/>
      <c r="IZ75" s="144"/>
      <c r="JA75" s="144"/>
      <c r="JB75" s="144"/>
      <c r="JC75" s="144"/>
      <c r="JD75" s="144"/>
      <c r="JE75" s="144"/>
      <c r="JF75" s="144"/>
      <c r="JG75" s="144"/>
      <c r="JH75" s="144"/>
      <c r="JI75" s="144"/>
      <c r="JJ75" s="144"/>
      <c r="JK75" s="144"/>
      <c r="JL75" s="144"/>
      <c r="JM75" s="144"/>
      <c r="JN75" s="144"/>
      <c r="JO75" s="144"/>
      <c r="JP75" s="144"/>
      <c r="JQ75" s="144"/>
      <c r="JR75" s="144"/>
      <c r="JS75" s="144"/>
      <c r="JT75" s="144"/>
      <c r="JU75" s="144"/>
      <c r="JV75" s="144"/>
      <c r="JW75" s="144"/>
      <c r="JX75" s="144"/>
      <c r="JY75" s="144"/>
      <c r="JZ75" s="144"/>
      <c r="KA75" s="144"/>
      <c r="KB75" s="144"/>
      <c r="KC75" s="144"/>
      <c r="KD75" s="144"/>
      <c r="KE75" s="144"/>
      <c r="KF75" s="144"/>
      <c r="KG75" s="144"/>
      <c r="KH75" s="144"/>
      <c r="KI75" s="144"/>
      <c r="KJ75" s="144"/>
      <c r="KK75" s="144"/>
      <c r="KL75" s="144"/>
      <c r="KM75" s="144"/>
      <c r="KN75" s="144"/>
      <c r="KO75" s="144"/>
      <c r="KP75" s="144"/>
      <c r="KQ75" s="144"/>
      <c r="KR75" s="144"/>
      <c r="KS75" s="144"/>
      <c r="KT75" s="144"/>
      <c r="KU75" s="144"/>
      <c r="KV75" s="144"/>
      <c r="KW75" s="144"/>
      <c r="KX75" s="144"/>
      <c r="KY75" s="144"/>
      <c r="KZ75" s="144"/>
      <c r="LA75" s="144"/>
      <c r="LB75" s="144"/>
      <c r="LC75" s="144"/>
      <c r="LD75" s="144"/>
      <c r="LE75" s="144"/>
      <c r="LF75" s="144"/>
      <c r="LG75" s="144"/>
      <c r="LH75" s="144"/>
      <c r="LI75" s="144"/>
      <c r="LJ75" s="144"/>
      <c r="LK75" s="144"/>
      <c r="LL75" s="144"/>
      <c r="LM75" s="144"/>
      <c r="LN75" s="144"/>
      <c r="LO75" s="144"/>
      <c r="LP75" s="144"/>
      <c r="LQ75" s="144"/>
      <c r="LR75" s="144"/>
      <c r="LS75" s="144"/>
      <c r="LT75" s="144"/>
      <c r="LU75" s="144"/>
      <c r="LV75" s="144"/>
      <c r="LW75" s="144"/>
      <c r="LX75" s="144"/>
      <c r="LY75" s="144"/>
      <c r="LZ75" s="144"/>
      <c r="MA75" s="144"/>
      <c r="MB75" s="144"/>
      <c r="MC75" s="144"/>
      <c r="MD75" s="144"/>
      <c r="ME75" s="144"/>
      <c r="MF75" s="144"/>
      <c r="MG75" s="144"/>
      <c r="MH75" s="144"/>
      <c r="MI75" s="144"/>
      <c r="MJ75" s="144"/>
      <c r="MK75" s="144"/>
      <c r="ML75" s="144"/>
      <c r="MM75" s="144"/>
      <c r="MN75" s="144"/>
      <c r="MO75" s="144"/>
      <c r="MP75" s="144"/>
      <c r="MQ75" s="144"/>
      <c r="MR75" s="144"/>
      <c r="MS75" s="144"/>
      <c r="MT75" s="144"/>
      <c r="MU75" s="144"/>
      <c r="MV75" s="144"/>
      <c r="MW75" s="144"/>
      <c r="MX75" s="144"/>
      <c r="MY75" s="144"/>
      <c r="MZ75" s="144"/>
      <c r="NA75" s="144"/>
      <c r="NB75" s="144"/>
      <c r="NC75" s="144"/>
      <c r="ND75" s="144"/>
      <c r="NE75" s="144"/>
      <c r="NF75" s="144"/>
      <c r="NG75" s="144"/>
      <c r="NH75" s="144"/>
      <c r="NI75" s="144"/>
      <c r="NJ75" s="144"/>
      <c r="NK75" s="144"/>
      <c r="NL75" s="144"/>
      <c r="NM75" s="144"/>
      <c r="NN75" s="144"/>
      <c r="NO75" s="144"/>
      <c r="NP75" s="144"/>
      <c r="NQ75" s="144"/>
      <c r="NR75" s="144"/>
      <c r="NS75" s="144"/>
      <c r="NT75" s="144"/>
      <c r="NU75" s="144"/>
      <c r="NV75" s="144"/>
      <c r="NW75" s="144"/>
      <c r="NX75" s="144"/>
      <c r="NY75" s="144"/>
      <c r="NZ75" s="144"/>
      <c r="OA75" s="144"/>
      <c r="OB75" s="144"/>
      <c r="OC75" s="144"/>
      <c r="OD75" s="144"/>
      <c r="OE75" s="144"/>
      <c r="OF75" s="144"/>
      <c r="OG75" s="144"/>
      <c r="OH75" s="144"/>
      <c r="OI75" s="144"/>
      <c r="OJ75" s="144"/>
      <c r="OK75" s="144"/>
      <c r="OL75" s="144"/>
      <c r="OM75" s="144"/>
      <c r="ON75" s="144"/>
      <c r="OO75" s="144"/>
      <c r="OP75" s="144"/>
      <c r="OQ75" s="144"/>
      <c r="OR75" s="144"/>
      <c r="OS75" s="144"/>
      <c r="OT75" s="144"/>
      <c r="OU75" s="144"/>
      <c r="OV75" s="144"/>
      <c r="OW75" s="144"/>
      <c r="OX75" s="144"/>
      <c r="OY75" s="144"/>
      <c r="OZ75" s="144"/>
      <c r="PA75" s="144"/>
      <c r="PB75" s="144"/>
      <c r="PC75" s="144"/>
      <c r="PD75" s="144"/>
      <c r="PE75" s="144"/>
      <c r="PF75" s="144"/>
      <c r="PG75" s="144"/>
      <c r="PH75" s="144"/>
      <c r="PI75" s="144"/>
      <c r="PJ75" s="144"/>
      <c r="PK75" s="144"/>
      <c r="PL75" s="144"/>
      <c r="PM75" s="144"/>
      <c r="PN75" s="144"/>
      <c r="PO75" s="144"/>
      <c r="PP75" s="144"/>
      <c r="PQ75" s="144"/>
      <c r="PR75" s="144"/>
      <c r="PS75" s="144"/>
      <c r="PT75" s="144"/>
      <c r="PU75" s="144"/>
      <c r="PV75" s="144"/>
      <c r="PW75" s="144"/>
      <c r="PX75" s="144"/>
      <c r="PY75" s="144"/>
      <c r="PZ75" s="144"/>
      <c r="QA75" s="144"/>
      <c r="QB75" s="144"/>
      <c r="QC75" s="144"/>
      <c r="QD75" s="144"/>
      <c r="QE75" s="144"/>
      <c r="QF75" s="144"/>
      <c r="QG75" s="144"/>
      <c r="QH75" s="144"/>
      <c r="QI75" s="144"/>
      <c r="QJ75" s="144"/>
      <c r="QK75" s="144"/>
      <c r="QL75" s="144"/>
      <c r="QM75" s="144"/>
      <c r="QN75" s="144"/>
      <c r="QO75" s="144"/>
      <c r="QP75" s="144"/>
      <c r="QQ75" s="144"/>
      <c r="QR75" s="144"/>
      <c r="QS75" s="144"/>
      <c r="QT75" s="144"/>
      <c r="QU75" s="144"/>
      <c r="QV75" s="144"/>
      <c r="QW75" s="144"/>
      <c r="QX75" s="144"/>
      <c r="QY75" s="144"/>
      <c r="QZ75" s="144"/>
      <c r="RA75" s="144"/>
      <c r="RB75" s="144"/>
      <c r="RC75" s="144"/>
      <c r="RD75" s="144"/>
      <c r="RE75" s="144"/>
      <c r="RF75" s="144"/>
      <c r="RG75" s="144"/>
      <c r="RH75" s="144"/>
      <c r="RI75" s="144"/>
      <c r="RJ75" s="144"/>
      <c r="RK75" s="144"/>
      <c r="RL75" s="144"/>
      <c r="RM75" s="144"/>
      <c r="RN75" s="144"/>
      <c r="RO75" s="144"/>
      <c r="RP75" s="144"/>
      <c r="RQ75" s="144"/>
      <c r="RR75" s="144"/>
      <c r="RS75" s="144"/>
      <c r="RT75" s="144"/>
      <c r="RU75" s="144"/>
      <c r="RV75" s="144"/>
      <c r="RW75" s="144"/>
      <c r="RX75" s="144"/>
      <c r="RY75" s="144"/>
      <c r="RZ75" s="144"/>
      <c r="SA75" s="144"/>
      <c r="SB75" s="144"/>
      <c r="SC75" s="144"/>
      <c r="SD75" s="144"/>
      <c r="SE75" s="144"/>
      <c r="SF75" s="144"/>
      <c r="SG75" s="144"/>
      <c r="SH75" s="144"/>
      <c r="SI75" s="144"/>
      <c r="SJ75" s="144"/>
      <c r="SK75" s="144"/>
      <c r="SL75" s="144"/>
      <c r="SM75" s="144"/>
      <c r="SN75" s="144"/>
      <c r="SO75" s="144"/>
      <c r="SP75" s="144"/>
      <c r="SQ75" s="144"/>
      <c r="SR75" s="144"/>
      <c r="SS75" s="144"/>
      <c r="ST75" s="144"/>
      <c r="SU75" s="144"/>
      <c r="SV75" s="144"/>
      <c r="SW75" s="144"/>
      <c r="SX75" s="144"/>
      <c r="SY75" s="144"/>
      <c r="SZ75" s="144"/>
      <c r="TA75" s="144"/>
      <c r="TB75" s="144"/>
      <c r="TC75" s="144"/>
      <c r="TD75" s="144"/>
      <c r="TE75" s="144"/>
      <c r="TF75" s="144"/>
      <c r="TG75" s="144"/>
      <c r="TH75" s="144"/>
      <c r="TI75" s="144"/>
      <c r="TJ75" s="144"/>
      <c r="TK75" s="144"/>
      <c r="TL75" s="144"/>
      <c r="TM75" s="144"/>
      <c r="TN75" s="144"/>
      <c r="TO75" s="144"/>
      <c r="TP75" s="144"/>
      <c r="TQ75" s="144"/>
      <c r="TR75" s="144"/>
      <c r="TS75" s="144"/>
      <c r="TT75" s="144"/>
      <c r="TU75" s="144"/>
      <c r="TV75" s="144"/>
      <c r="TW75" s="144"/>
      <c r="TX75" s="144"/>
      <c r="TY75" s="144"/>
      <c r="TZ75" s="144"/>
      <c r="UA75" s="144"/>
      <c r="UB75" s="144"/>
      <c r="UC75" s="144"/>
      <c r="UD75" s="144"/>
      <c r="UE75" s="144"/>
      <c r="UF75" s="144"/>
      <c r="UG75" s="144"/>
      <c r="UH75" s="144"/>
      <c r="UI75" s="144"/>
      <c r="UJ75" s="144"/>
      <c r="UK75" s="144"/>
      <c r="UL75" s="144"/>
      <c r="UM75" s="144"/>
      <c r="UN75" s="144"/>
      <c r="UO75" s="144"/>
      <c r="UP75" s="144"/>
      <c r="UQ75" s="144"/>
      <c r="UR75" s="144"/>
      <c r="US75" s="144"/>
      <c r="UT75" s="144"/>
      <c r="UU75" s="144"/>
      <c r="UV75" s="144"/>
      <c r="UW75" s="144"/>
      <c r="UX75" s="144"/>
      <c r="UY75" s="144"/>
      <c r="UZ75" s="144"/>
      <c r="VA75" s="144"/>
      <c r="VB75" s="144"/>
      <c r="VC75" s="144"/>
      <c r="VD75" s="144"/>
      <c r="VE75" s="144"/>
      <c r="VF75" s="144"/>
      <c r="VG75" s="144"/>
      <c r="VH75" s="144"/>
      <c r="VI75" s="144"/>
      <c r="VJ75" s="144"/>
      <c r="VK75" s="144"/>
      <c r="VL75" s="144"/>
      <c r="VM75" s="144"/>
      <c r="VN75" s="144"/>
      <c r="VO75" s="144"/>
      <c r="VP75" s="144"/>
      <c r="VQ75" s="144"/>
      <c r="VR75" s="144"/>
      <c r="VS75" s="144"/>
      <c r="VT75" s="144"/>
      <c r="VU75" s="144"/>
      <c r="VV75" s="144"/>
      <c r="VW75" s="144"/>
      <c r="VX75" s="144"/>
      <c r="VY75" s="144"/>
      <c r="VZ75" s="144"/>
      <c r="WA75" s="144"/>
      <c r="WB75" s="144"/>
      <c r="WC75" s="144"/>
      <c r="WD75" s="144"/>
      <c r="WE75" s="144"/>
      <c r="WF75" s="144"/>
      <c r="WG75" s="144"/>
      <c r="WH75" s="144"/>
      <c r="WI75" s="144"/>
      <c r="WJ75" s="144"/>
      <c r="WK75" s="144"/>
      <c r="WL75" s="144"/>
      <c r="WM75" s="144"/>
      <c r="WN75" s="144"/>
      <c r="WO75" s="144"/>
      <c r="WP75" s="144"/>
      <c r="WQ75" s="144"/>
      <c r="WR75" s="144"/>
      <c r="WS75" s="144"/>
      <c r="WT75" s="144"/>
      <c r="WU75" s="144"/>
      <c r="WV75" s="144"/>
      <c r="WW75" s="144"/>
      <c r="WX75" s="144"/>
      <c r="WY75" s="144"/>
      <c r="WZ75" s="144"/>
      <c r="XA75" s="144"/>
      <c r="XB75" s="144"/>
      <c r="XC75" s="144"/>
      <c r="XD75" s="144"/>
      <c r="XE75" s="144"/>
      <c r="XF75" s="144"/>
      <c r="XG75" s="144"/>
      <c r="XH75" s="144"/>
      <c r="XI75" s="144"/>
      <c r="XJ75" s="144"/>
      <c r="XK75" s="144"/>
      <c r="XL75" s="144"/>
      <c r="XM75" s="144"/>
      <c r="XN75" s="144"/>
      <c r="XO75" s="144"/>
      <c r="XP75" s="144"/>
      <c r="XQ75" s="144"/>
      <c r="XR75" s="144"/>
      <c r="XS75" s="144"/>
      <c r="XT75" s="144"/>
      <c r="XU75" s="144"/>
      <c r="XV75" s="144"/>
      <c r="XW75" s="144"/>
      <c r="XX75" s="144"/>
      <c r="XY75" s="144"/>
      <c r="XZ75" s="144"/>
      <c r="YA75" s="144"/>
      <c r="YB75" s="144"/>
      <c r="YC75" s="144"/>
      <c r="YD75" s="144"/>
      <c r="YE75" s="144"/>
      <c r="YF75" s="144"/>
      <c r="YG75" s="144"/>
      <c r="YH75" s="144"/>
      <c r="YI75" s="144"/>
      <c r="YJ75" s="144"/>
      <c r="YK75" s="144"/>
      <c r="YL75" s="144"/>
      <c r="YM75" s="144"/>
      <c r="YN75" s="144"/>
      <c r="YO75" s="144"/>
      <c r="YP75" s="144"/>
      <c r="YQ75" s="144"/>
      <c r="YR75" s="144"/>
      <c r="YS75" s="144"/>
      <c r="YT75" s="144"/>
      <c r="YU75" s="144"/>
      <c r="YV75" s="144"/>
      <c r="YW75" s="144"/>
      <c r="YX75" s="144"/>
      <c r="YY75" s="144"/>
      <c r="YZ75" s="144"/>
      <c r="ZA75" s="144"/>
      <c r="ZB75" s="144"/>
      <c r="ZC75" s="144"/>
      <c r="ZD75" s="144"/>
      <c r="ZE75" s="144"/>
      <c r="ZF75" s="144"/>
      <c r="ZG75" s="144"/>
      <c r="ZH75" s="144"/>
      <c r="ZI75" s="144"/>
      <c r="ZJ75" s="144"/>
      <c r="ZK75" s="144"/>
      <c r="ZL75" s="144"/>
      <c r="ZM75" s="144"/>
      <c r="ZN75" s="144"/>
      <c r="ZO75" s="144"/>
      <c r="ZP75" s="144"/>
      <c r="ZQ75" s="144"/>
      <c r="ZR75" s="144"/>
      <c r="ZS75" s="144"/>
      <c r="ZT75" s="144"/>
      <c r="ZU75" s="144"/>
      <c r="ZV75" s="144"/>
      <c r="ZW75" s="144"/>
      <c r="ZX75" s="144"/>
      <c r="ZY75" s="144"/>
      <c r="ZZ75" s="144"/>
      <c r="AAA75" s="144"/>
      <c r="AAB75" s="144"/>
      <c r="AAC75" s="144"/>
      <c r="AAD75" s="144"/>
      <c r="AAE75" s="144"/>
      <c r="AAF75" s="144"/>
      <c r="AAG75" s="144"/>
      <c r="AAH75" s="144"/>
      <c r="AAI75" s="144"/>
      <c r="AAJ75" s="144"/>
      <c r="AAK75" s="144"/>
      <c r="AAL75" s="144"/>
      <c r="AAM75" s="144"/>
      <c r="AAN75" s="144"/>
      <c r="AAO75" s="144"/>
      <c r="AAP75" s="144"/>
      <c r="AAQ75" s="144"/>
      <c r="AAR75" s="144"/>
      <c r="AAS75" s="144"/>
      <c r="AAT75" s="144"/>
      <c r="AAU75" s="144"/>
      <c r="AAV75" s="144"/>
      <c r="AAW75" s="144"/>
      <c r="AAX75" s="144"/>
      <c r="AAY75" s="144"/>
      <c r="AAZ75" s="144"/>
      <c r="ABA75" s="144"/>
      <c r="ABB75" s="144"/>
      <c r="ABC75" s="144"/>
      <c r="ABD75" s="144"/>
      <c r="ABE75" s="144"/>
      <c r="ABF75" s="144"/>
      <c r="ABG75" s="144"/>
      <c r="ABH75" s="144"/>
      <c r="ABI75" s="144"/>
      <c r="ABJ75" s="144"/>
      <c r="ABK75" s="144"/>
      <c r="ABL75" s="144"/>
      <c r="ABM75" s="144"/>
      <c r="ABN75" s="144"/>
      <c r="ABO75" s="144"/>
      <c r="ABP75" s="144"/>
      <c r="ABQ75" s="144"/>
      <c r="ABR75" s="144"/>
      <c r="ABS75" s="144"/>
      <c r="ABT75" s="144"/>
      <c r="ABU75" s="144"/>
      <c r="ABV75" s="144"/>
      <c r="ABW75" s="144"/>
      <c r="ABX75" s="144"/>
      <c r="ABY75" s="144"/>
      <c r="ABZ75" s="144"/>
      <c r="ACA75" s="144"/>
      <c r="ACB75" s="144"/>
      <c r="ACC75" s="144"/>
      <c r="ACD75" s="144"/>
      <c r="ACE75" s="144"/>
      <c r="ACF75" s="144"/>
      <c r="ACG75" s="144"/>
      <c r="ACH75" s="144"/>
      <c r="ACI75" s="144"/>
      <c r="ACJ75" s="144"/>
      <c r="ACK75" s="144"/>
      <c r="ACL75" s="144"/>
      <c r="ACM75" s="144"/>
      <c r="ACN75" s="144"/>
      <c r="ACO75" s="144"/>
      <c r="ACP75" s="144"/>
      <c r="ACQ75" s="144"/>
      <c r="ACR75" s="144"/>
      <c r="ACS75" s="144"/>
      <c r="ACT75" s="144"/>
      <c r="ACU75" s="144"/>
      <c r="ACV75" s="144"/>
      <c r="ACW75" s="144"/>
      <c r="ACX75" s="144"/>
      <c r="ACY75" s="144"/>
      <c r="ACZ75" s="144"/>
      <c r="ADA75" s="144"/>
      <c r="ADB75" s="144"/>
      <c r="ADC75" s="144"/>
      <c r="ADD75" s="144"/>
      <c r="ADE75" s="144"/>
      <c r="ADF75" s="144"/>
      <c r="ADG75" s="144"/>
      <c r="ADH75" s="144"/>
      <c r="ADI75" s="144"/>
      <c r="ADJ75" s="144"/>
      <c r="ADK75" s="144"/>
      <c r="ADL75" s="144"/>
      <c r="ADM75" s="144"/>
      <c r="ADN75" s="144"/>
      <c r="ADO75" s="144"/>
      <c r="ADP75" s="144"/>
      <c r="ADQ75" s="144"/>
      <c r="ADR75" s="144"/>
      <c r="ADS75" s="144"/>
      <c r="ADT75" s="144"/>
      <c r="ADU75" s="144"/>
      <c r="ADV75" s="144"/>
      <c r="ADW75" s="144"/>
      <c r="ADX75" s="144"/>
      <c r="ADY75" s="144"/>
      <c r="ADZ75" s="144"/>
      <c r="AEA75" s="144"/>
      <c r="AEB75" s="144"/>
      <c r="AEC75" s="144"/>
      <c r="AED75" s="144"/>
      <c r="AEE75" s="144"/>
      <c r="AEF75" s="144"/>
      <c r="AEG75" s="144"/>
      <c r="AEH75" s="144"/>
      <c r="AEI75" s="144"/>
      <c r="AEJ75" s="144"/>
      <c r="AEK75" s="144"/>
      <c r="AEL75" s="144"/>
      <c r="AEM75" s="144"/>
      <c r="AEN75" s="144"/>
      <c r="AEO75" s="144"/>
      <c r="AEP75" s="144"/>
      <c r="AEQ75" s="144"/>
      <c r="AER75" s="144"/>
      <c r="AES75" s="144"/>
      <c r="AET75" s="144"/>
      <c r="AEU75" s="144"/>
      <c r="AEV75" s="144"/>
      <c r="AEW75" s="144"/>
      <c r="AEX75" s="144"/>
      <c r="AEY75" s="144"/>
      <c r="AEZ75" s="144"/>
      <c r="AFA75" s="144"/>
      <c r="AFB75" s="144"/>
      <c r="AFC75" s="144"/>
      <c r="AFD75" s="144"/>
      <c r="AFE75" s="144"/>
      <c r="AFF75" s="144"/>
      <c r="AFG75" s="144"/>
      <c r="AFH75" s="144"/>
      <c r="AFI75" s="144"/>
      <c r="AFJ75" s="144"/>
      <c r="AFK75" s="144"/>
      <c r="AFL75" s="144"/>
      <c r="AFM75" s="144"/>
      <c r="AFN75" s="144"/>
      <c r="AFO75" s="144"/>
      <c r="AFP75" s="144"/>
      <c r="AFQ75" s="144"/>
      <c r="AFR75" s="144"/>
      <c r="AFS75" s="144"/>
      <c r="AFT75" s="144"/>
      <c r="AFU75" s="144"/>
      <c r="AFV75" s="144"/>
      <c r="AFW75" s="144"/>
      <c r="AFX75" s="144"/>
      <c r="AFY75" s="144"/>
      <c r="AFZ75" s="144"/>
      <c r="AGA75" s="144"/>
      <c r="AGB75" s="144"/>
      <c r="AGC75" s="144"/>
      <c r="AGD75" s="144"/>
      <c r="AGE75" s="144"/>
      <c r="AGF75" s="144"/>
      <c r="AGG75" s="144"/>
      <c r="AGH75" s="144"/>
      <c r="AGI75" s="144"/>
      <c r="AGJ75" s="144"/>
      <c r="AGK75" s="144"/>
      <c r="AGL75" s="144"/>
      <c r="AGM75" s="144"/>
      <c r="AGN75" s="144"/>
      <c r="AGO75" s="144"/>
      <c r="AGP75" s="144"/>
      <c r="AGQ75" s="144"/>
      <c r="AGR75" s="144"/>
      <c r="AGS75" s="144"/>
      <c r="AGT75" s="144"/>
      <c r="AGU75" s="144"/>
      <c r="AGV75" s="144"/>
      <c r="AGW75" s="144"/>
      <c r="AGX75" s="144"/>
      <c r="AGY75" s="144"/>
      <c r="AGZ75" s="144"/>
      <c r="AHA75" s="144"/>
      <c r="AHB75" s="144"/>
      <c r="AHC75" s="144"/>
      <c r="AHD75" s="144"/>
      <c r="AHE75" s="144"/>
      <c r="AHF75" s="144"/>
      <c r="AHG75" s="144"/>
      <c r="AHH75" s="144"/>
      <c r="AHI75" s="144"/>
      <c r="AHJ75" s="144"/>
      <c r="AHK75" s="144"/>
      <c r="AHL75" s="144"/>
      <c r="AHM75" s="144"/>
      <c r="AHN75" s="144"/>
      <c r="AHO75" s="144"/>
      <c r="AHP75" s="144"/>
      <c r="AHQ75" s="144"/>
      <c r="AHR75" s="144"/>
      <c r="AHS75" s="144"/>
      <c r="AHT75" s="144"/>
      <c r="AHU75" s="144"/>
      <c r="AHV75" s="144"/>
      <c r="AHW75" s="144"/>
      <c r="AHX75" s="144"/>
      <c r="AHY75" s="144"/>
      <c r="AHZ75" s="144"/>
      <c r="AIA75" s="144"/>
      <c r="AIB75" s="144"/>
      <c r="AIC75" s="144"/>
      <c r="AID75" s="144"/>
      <c r="AIE75" s="144"/>
      <c r="AIF75" s="144"/>
      <c r="AIG75" s="144"/>
      <c r="AIH75" s="144"/>
      <c r="AII75" s="144"/>
      <c r="AIJ75" s="144"/>
      <c r="AIK75" s="144"/>
      <c r="AIL75" s="144"/>
      <c r="AIM75" s="144"/>
      <c r="AIN75" s="144"/>
      <c r="AIO75" s="144"/>
      <c r="AIP75" s="144"/>
      <c r="AIQ75" s="144"/>
      <c r="AIR75" s="144"/>
      <c r="AIS75" s="144"/>
      <c r="AIT75" s="144"/>
      <c r="AIU75" s="144"/>
      <c r="AIV75" s="144"/>
      <c r="AIW75" s="144"/>
      <c r="AIX75" s="144"/>
      <c r="AIY75" s="144"/>
      <c r="AIZ75" s="144"/>
      <c r="AJA75" s="144"/>
      <c r="AJB75" s="144"/>
      <c r="AJC75" s="144"/>
      <c r="AJD75" s="144"/>
      <c r="AJE75" s="144"/>
      <c r="AJF75" s="144"/>
      <c r="AJG75" s="144"/>
      <c r="AJH75" s="144"/>
      <c r="AJI75" s="144"/>
      <c r="AJJ75" s="144"/>
      <c r="AJK75" s="144"/>
      <c r="AJL75" s="144"/>
      <c r="AJM75" s="144"/>
      <c r="AJN75" s="144"/>
      <c r="AJO75" s="144"/>
      <c r="AJP75" s="144"/>
      <c r="AJQ75" s="144"/>
      <c r="AJR75" s="144"/>
      <c r="AJS75" s="144"/>
      <c r="AJT75" s="144"/>
      <c r="AJU75" s="144"/>
      <c r="AJV75" s="144"/>
      <c r="AJW75" s="144"/>
      <c r="AJX75" s="144"/>
      <c r="AJY75" s="144"/>
      <c r="AJZ75" s="144"/>
      <c r="AKA75" s="144"/>
      <c r="AKB75" s="144"/>
      <c r="AKC75" s="144"/>
      <c r="AKD75" s="144"/>
      <c r="AKE75" s="144"/>
      <c r="AKF75" s="144"/>
      <c r="AKG75" s="144"/>
      <c r="AKH75" s="144"/>
      <c r="AKI75" s="144"/>
      <c r="AKJ75" s="144"/>
      <c r="AKK75" s="144"/>
      <c r="AKL75" s="144"/>
      <c r="AKM75" s="144"/>
      <c r="AKN75" s="144"/>
      <c r="AKO75" s="144"/>
      <c r="AKP75" s="144"/>
      <c r="AKQ75" s="144"/>
      <c r="AKR75" s="144"/>
      <c r="AKS75" s="144"/>
      <c r="AKT75" s="144"/>
      <c r="AKU75" s="144"/>
      <c r="AKV75" s="144"/>
      <c r="AKW75" s="144"/>
      <c r="AKX75" s="144"/>
      <c r="AKY75" s="144"/>
      <c r="AKZ75" s="144"/>
      <c r="ALA75" s="144"/>
      <c r="ALB75" s="144"/>
      <c r="ALC75" s="144"/>
      <c r="ALD75" s="144"/>
      <c r="ALE75" s="144"/>
      <c r="ALF75" s="144"/>
      <c r="ALG75" s="144"/>
      <c r="ALH75" s="144"/>
      <c r="ALI75" s="144"/>
      <c r="ALJ75" s="144"/>
      <c r="ALK75" s="144"/>
      <c r="ALL75" s="144"/>
      <c r="ALM75" s="144"/>
      <c r="ALN75" s="144"/>
      <c r="ALO75" s="144"/>
      <c r="ALP75" s="144"/>
      <c r="ALQ75" s="144"/>
      <c r="ALR75" s="144"/>
      <c r="ALS75" s="144"/>
      <c r="ALT75" s="144"/>
      <c r="ALU75" s="144"/>
      <c r="ALV75" s="144"/>
      <c r="ALW75" s="144"/>
      <c r="ALX75" s="144"/>
      <c r="ALY75" s="144"/>
      <c r="ALZ75" s="144"/>
      <c r="AMA75" s="144"/>
      <c r="AMB75" s="144"/>
      <c r="AMC75" s="144"/>
      <c r="AMD75" s="144"/>
      <c r="AME75" s="144"/>
      <c r="AMF75" s="144"/>
      <c r="AMG75" s="144"/>
      <c r="AMH75" s="144"/>
      <c r="AMI75" s="144"/>
      <c r="AMJ75" s="144"/>
      <c r="AMK75" s="144"/>
      <c r="AML75" s="144"/>
    </row>
    <row r="76" spans="1:1026" s="145" customFormat="1" ht="8.25" customHeight="1">
      <c r="A76" s="144"/>
      <c r="B76" s="357" t="s">
        <v>42</v>
      </c>
      <c r="C76" s="378" t="s">
        <v>47</v>
      </c>
      <c r="D76" s="379"/>
      <c r="E76" s="380"/>
      <c r="F76" s="380"/>
      <c r="G76" s="329"/>
      <c r="H76" s="127">
        <v>0</v>
      </c>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c r="AS76" s="144"/>
      <c r="AT76" s="144"/>
      <c r="AU76" s="144"/>
      <c r="AV76" s="144"/>
      <c r="AW76" s="144"/>
      <c r="AX76" s="144"/>
      <c r="AY76" s="144"/>
      <c r="AZ76" s="144"/>
      <c r="BA76" s="144"/>
      <c r="BB76" s="144"/>
      <c r="BC76" s="144"/>
      <c r="BD76" s="144"/>
      <c r="BE76" s="144"/>
      <c r="BF76" s="144"/>
      <c r="BG76" s="144"/>
      <c r="BH76" s="144"/>
      <c r="BI76" s="144"/>
      <c r="BJ76" s="144"/>
      <c r="BK76" s="144"/>
      <c r="BL76" s="144"/>
      <c r="BM76" s="144"/>
      <c r="BN76" s="144"/>
      <c r="BO76" s="144"/>
      <c r="BP76" s="144"/>
      <c r="BQ76" s="144"/>
      <c r="BR76" s="144"/>
      <c r="BS76" s="144"/>
      <c r="BT76" s="144"/>
      <c r="BU76" s="144"/>
      <c r="BV76" s="144"/>
      <c r="BW76" s="144"/>
      <c r="BX76" s="144"/>
      <c r="BY76" s="144"/>
      <c r="BZ76" s="144"/>
      <c r="CA76" s="144"/>
      <c r="CB76" s="144"/>
      <c r="CC76" s="144"/>
      <c r="CD76" s="144"/>
      <c r="CE76" s="144"/>
      <c r="CF76" s="144"/>
      <c r="CG76" s="144"/>
      <c r="CH76" s="144"/>
      <c r="CI76" s="144"/>
      <c r="CJ76" s="144"/>
      <c r="CK76" s="144"/>
      <c r="CL76" s="144"/>
      <c r="CM76" s="144"/>
      <c r="CN76" s="144"/>
      <c r="CO76" s="144"/>
      <c r="CP76" s="144"/>
      <c r="CQ76" s="144"/>
      <c r="CR76" s="144"/>
      <c r="CS76" s="144"/>
      <c r="CT76" s="144"/>
      <c r="CU76" s="144"/>
      <c r="CV76" s="144"/>
      <c r="CW76" s="144"/>
      <c r="CX76" s="144"/>
      <c r="CY76" s="144"/>
      <c r="CZ76" s="144"/>
      <c r="DA76" s="144"/>
      <c r="DB76" s="144"/>
      <c r="DC76" s="144"/>
      <c r="DD76" s="144"/>
      <c r="DE76" s="144"/>
      <c r="DF76" s="144"/>
      <c r="DG76" s="144"/>
      <c r="DH76" s="144"/>
      <c r="DI76" s="144"/>
      <c r="DJ76" s="144"/>
      <c r="DK76" s="144"/>
      <c r="DL76" s="144"/>
      <c r="DM76" s="144"/>
      <c r="DN76" s="144"/>
      <c r="DO76" s="144"/>
      <c r="DP76" s="144"/>
      <c r="DQ76" s="144"/>
      <c r="DR76" s="144"/>
      <c r="DS76" s="144"/>
      <c r="DT76" s="144"/>
      <c r="DU76" s="144"/>
      <c r="DV76" s="144"/>
      <c r="DW76" s="144"/>
      <c r="DX76" s="144"/>
      <c r="DY76" s="144"/>
      <c r="DZ76" s="144"/>
      <c r="EA76" s="144"/>
      <c r="EB76" s="144"/>
      <c r="EC76" s="144"/>
      <c r="ED76" s="144"/>
      <c r="EE76" s="144"/>
      <c r="EF76" s="144"/>
      <c r="EG76" s="144"/>
      <c r="EH76" s="144"/>
      <c r="EI76" s="144"/>
      <c r="EJ76" s="144"/>
      <c r="EK76" s="144"/>
      <c r="EL76" s="144"/>
      <c r="EM76" s="144"/>
      <c r="EN76" s="144"/>
      <c r="EO76" s="144"/>
      <c r="EP76" s="144"/>
      <c r="EQ76" s="144"/>
      <c r="ER76" s="144"/>
      <c r="ES76" s="144"/>
      <c r="ET76" s="144"/>
      <c r="EU76" s="144"/>
      <c r="EV76" s="144"/>
      <c r="EW76" s="144"/>
      <c r="EX76" s="144"/>
      <c r="EY76" s="144"/>
      <c r="EZ76" s="144"/>
      <c r="FA76" s="144"/>
      <c r="FB76" s="144"/>
      <c r="FC76" s="144"/>
      <c r="FD76" s="144"/>
      <c r="FE76" s="144"/>
      <c r="FF76" s="144"/>
      <c r="FG76" s="144"/>
      <c r="FH76" s="144"/>
      <c r="FI76" s="144"/>
      <c r="FJ76" s="144"/>
      <c r="FK76" s="144"/>
      <c r="FL76" s="144"/>
      <c r="FM76" s="144"/>
      <c r="FN76" s="144"/>
      <c r="FO76" s="144"/>
      <c r="FP76" s="144"/>
      <c r="FQ76" s="144"/>
      <c r="FR76" s="144"/>
      <c r="FS76" s="144"/>
      <c r="FT76" s="144"/>
      <c r="FU76" s="144"/>
      <c r="FV76" s="144"/>
      <c r="FW76" s="144"/>
      <c r="FX76" s="144"/>
      <c r="FY76" s="144"/>
      <c r="FZ76" s="144"/>
      <c r="GA76" s="144"/>
      <c r="GB76" s="144"/>
      <c r="GC76" s="144"/>
      <c r="GD76" s="144"/>
      <c r="GE76" s="144"/>
      <c r="GF76" s="144"/>
      <c r="GG76" s="144"/>
      <c r="GH76" s="144"/>
      <c r="GI76" s="144"/>
      <c r="GJ76" s="144"/>
      <c r="GK76" s="144"/>
      <c r="GL76" s="144"/>
      <c r="GM76" s="144"/>
      <c r="GN76" s="144"/>
      <c r="GO76" s="144"/>
      <c r="GP76" s="144"/>
      <c r="GQ76" s="144"/>
      <c r="GR76" s="144"/>
      <c r="GS76" s="144"/>
      <c r="GT76" s="144"/>
      <c r="GU76" s="144"/>
      <c r="GV76" s="144"/>
      <c r="GW76" s="144"/>
      <c r="GX76" s="144"/>
      <c r="GY76" s="144"/>
      <c r="GZ76" s="144"/>
      <c r="HA76" s="144"/>
      <c r="HB76" s="144"/>
      <c r="HC76" s="144"/>
      <c r="HD76" s="144"/>
      <c r="HE76" s="144"/>
      <c r="HF76" s="144"/>
      <c r="HG76" s="144"/>
      <c r="HH76" s="144"/>
      <c r="HI76" s="144"/>
      <c r="HJ76" s="144"/>
      <c r="HK76" s="144"/>
      <c r="HL76" s="144"/>
      <c r="HM76" s="144"/>
      <c r="HN76" s="144"/>
      <c r="HO76" s="144"/>
      <c r="HP76" s="144"/>
      <c r="HQ76" s="144"/>
      <c r="HR76" s="144"/>
      <c r="HS76" s="144"/>
      <c r="HT76" s="144"/>
      <c r="HU76" s="144"/>
      <c r="HV76" s="144"/>
      <c r="HW76" s="144"/>
      <c r="HX76" s="144"/>
      <c r="HY76" s="144"/>
      <c r="HZ76" s="144"/>
      <c r="IA76" s="144"/>
      <c r="IB76" s="144"/>
      <c r="IC76" s="144"/>
      <c r="ID76" s="144"/>
      <c r="IE76" s="144"/>
      <c r="IF76" s="144"/>
      <c r="IG76" s="144"/>
      <c r="IH76" s="144"/>
      <c r="II76" s="144"/>
      <c r="IJ76" s="144"/>
      <c r="IK76" s="144"/>
      <c r="IL76" s="144"/>
      <c r="IM76" s="144"/>
      <c r="IN76" s="144"/>
      <c r="IO76" s="144"/>
      <c r="IP76" s="144"/>
      <c r="IQ76" s="144"/>
      <c r="IR76" s="144"/>
      <c r="IS76" s="144"/>
      <c r="IT76" s="144"/>
      <c r="IU76" s="144"/>
      <c r="IV76" s="144"/>
      <c r="IW76" s="144"/>
      <c r="IX76" s="144"/>
      <c r="IY76" s="144"/>
      <c r="IZ76" s="144"/>
      <c r="JA76" s="144"/>
      <c r="JB76" s="144"/>
      <c r="JC76" s="144"/>
      <c r="JD76" s="144"/>
      <c r="JE76" s="144"/>
      <c r="JF76" s="144"/>
      <c r="JG76" s="144"/>
      <c r="JH76" s="144"/>
      <c r="JI76" s="144"/>
      <c r="JJ76" s="144"/>
      <c r="JK76" s="144"/>
      <c r="JL76" s="144"/>
      <c r="JM76" s="144"/>
      <c r="JN76" s="144"/>
      <c r="JO76" s="144"/>
      <c r="JP76" s="144"/>
      <c r="JQ76" s="144"/>
      <c r="JR76" s="144"/>
      <c r="JS76" s="144"/>
      <c r="JT76" s="144"/>
      <c r="JU76" s="144"/>
      <c r="JV76" s="144"/>
      <c r="JW76" s="144"/>
      <c r="JX76" s="144"/>
      <c r="JY76" s="144"/>
      <c r="JZ76" s="144"/>
      <c r="KA76" s="144"/>
      <c r="KB76" s="144"/>
      <c r="KC76" s="144"/>
      <c r="KD76" s="144"/>
      <c r="KE76" s="144"/>
      <c r="KF76" s="144"/>
      <c r="KG76" s="144"/>
      <c r="KH76" s="144"/>
      <c r="KI76" s="144"/>
      <c r="KJ76" s="144"/>
      <c r="KK76" s="144"/>
      <c r="KL76" s="144"/>
      <c r="KM76" s="144"/>
      <c r="KN76" s="144"/>
      <c r="KO76" s="144"/>
      <c r="KP76" s="144"/>
      <c r="KQ76" s="144"/>
      <c r="KR76" s="144"/>
      <c r="KS76" s="144"/>
      <c r="KT76" s="144"/>
      <c r="KU76" s="144"/>
      <c r="KV76" s="144"/>
      <c r="KW76" s="144"/>
      <c r="KX76" s="144"/>
      <c r="KY76" s="144"/>
      <c r="KZ76" s="144"/>
      <c r="LA76" s="144"/>
      <c r="LB76" s="144"/>
      <c r="LC76" s="144"/>
      <c r="LD76" s="144"/>
      <c r="LE76" s="144"/>
      <c r="LF76" s="144"/>
      <c r="LG76" s="144"/>
      <c r="LH76" s="144"/>
      <c r="LI76" s="144"/>
      <c r="LJ76" s="144"/>
      <c r="LK76" s="144"/>
      <c r="LL76" s="144"/>
      <c r="LM76" s="144"/>
      <c r="LN76" s="144"/>
      <c r="LO76" s="144"/>
      <c r="LP76" s="144"/>
      <c r="LQ76" s="144"/>
      <c r="LR76" s="144"/>
      <c r="LS76" s="144"/>
      <c r="LT76" s="144"/>
      <c r="LU76" s="144"/>
      <c r="LV76" s="144"/>
      <c r="LW76" s="144"/>
      <c r="LX76" s="144"/>
      <c r="LY76" s="144"/>
      <c r="LZ76" s="144"/>
      <c r="MA76" s="144"/>
      <c r="MB76" s="144"/>
      <c r="MC76" s="144"/>
      <c r="MD76" s="144"/>
      <c r="ME76" s="144"/>
      <c r="MF76" s="144"/>
      <c r="MG76" s="144"/>
      <c r="MH76" s="144"/>
      <c r="MI76" s="144"/>
      <c r="MJ76" s="144"/>
      <c r="MK76" s="144"/>
      <c r="ML76" s="144"/>
      <c r="MM76" s="144"/>
      <c r="MN76" s="144"/>
      <c r="MO76" s="144"/>
      <c r="MP76" s="144"/>
      <c r="MQ76" s="144"/>
      <c r="MR76" s="144"/>
      <c r="MS76" s="144"/>
      <c r="MT76" s="144"/>
      <c r="MU76" s="144"/>
      <c r="MV76" s="144"/>
      <c r="MW76" s="144"/>
      <c r="MX76" s="144"/>
      <c r="MY76" s="144"/>
      <c r="MZ76" s="144"/>
      <c r="NA76" s="144"/>
      <c r="NB76" s="144"/>
      <c r="NC76" s="144"/>
      <c r="ND76" s="144"/>
      <c r="NE76" s="144"/>
      <c r="NF76" s="144"/>
      <c r="NG76" s="144"/>
      <c r="NH76" s="144"/>
      <c r="NI76" s="144"/>
      <c r="NJ76" s="144"/>
      <c r="NK76" s="144"/>
      <c r="NL76" s="144"/>
      <c r="NM76" s="144"/>
      <c r="NN76" s="144"/>
      <c r="NO76" s="144"/>
      <c r="NP76" s="144"/>
      <c r="NQ76" s="144"/>
      <c r="NR76" s="144"/>
      <c r="NS76" s="144"/>
      <c r="NT76" s="144"/>
      <c r="NU76" s="144"/>
      <c r="NV76" s="144"/>
      <c r="NW76" s="144"/>
      <c r="NX76" s="144"/>
      <c r="NY76" s="144"/>
      <c r="NZ76" s="144"/>
      <c r="OA76" s="144"/>
      <c r="OB76" s="144"/>
      <c r="OC76" s="144"/>
      <c r="OD76" s="144"/>
      <c r="OE76" s="144"/>
      <c r="OF76" s="144"/>
      <c r="OG76" s="144"/>
      <c r="OH76" s="144"/>
      <c r="OI76" s="144"/>
      <c r="OJ76" s="144"/>
      <c r="OK76" s="144"/>
      <c r="OL76" s="144"/>
      <c r="OM76" s="144"/>
      <c r="ON76" s="144"/>
      <c r="OO76" s="144"/>
      <c r="OP76" s="144"/>
      <c r="OQ76" s="144"/>
      <c r="OR76" s="144"/>
      <c r="OS76" s="144"/>
      <c r="OT76" s="144"/>
      <c r="OU76" s="144"/>
      <c r="OV76" s="144"/>
      <c r="OW76" s="144"/>
      <c r="OX76" s="144"/>
      <c r="OY76" s="144"/>
      <c r="OZ76" s="144"/>
      <c r="PA76" s="144"/>
      <c r="PB76" s="144"/>
      <c r="PC76" s="144"/>
      <c r="PD76" s="144"/>
      <c r="PE76" s="144"/>
      <c r="PF76" s="144"/>
      <c r="PG76" s="144"/>
      <c r="PH76" s="144"/>
      <c r="PI76" s="144"/>
      <c r="PJ76" s="144"/>
      <c r="PK76" s="144"/>
      <c r="PL76" s="144"/>
      <c r="PM76" s="144"/>
      <c r="PN76" s="144"/>
      <c r="PO76" s="144"/>
      <c r="PP76" s="144"/>
      <c r="PQ76" s="144"/>
      <c r="PR76" s="144"/>
      <c r="PS76" s="144"/>
      <c r="PT76" s="144"/>
      <c r="PU76" s="144"/>
      <c r="PV76" s="144"/>
      <c r="PW76" s="144"/>
      <c r="PX76" s="144"/>
      <c r="PY76" s="144"/>
      <c r="PZ76" s="144"/>
      <c r="QA76" s="144"/>
      <c r="QB76" s="144"/>
      <c r="QC76" s="144"/>
      <c r="QD76" s="144"/>
      <c r="QE76" s="144"/>
      <c r="QF76" s="144"/>
      <c r="QG76" s="144"/>
      <c r="QH76" s="144"/>
      <c r="QI76" s="144"/>
      <c r="QJ76" s="144"/>
      <c r="QK76" s="144"/>
      <c r="QL76" s="144"/>
      <c r="QM76" s="144"/>
      <c r="QN76" s="144"/>
      <c r="QO76" s="144"/>
      <c r="QP76" s="144"/>
      <c r="QQ76" s="144"/>
      <c r="QR76" s="144"/>
      <c r="QS76" s="144"/>
      <c r="QT76" s="144"/>
      <c r="QU76" s="144"/>
      <c r="QV76" s="144"/>
      <c r="QW76" s="144"/>
      <c r="QX76" s="144"/>
      <c r="QY76" s="144"/>
      <c r="QZ76" s="144"/>
      <c r="RA76" s="144"/>
      <c r="RB76" s="144"/>
      <c r="RC76" s="144"/>
      <c r="RD76" s="144"/>
      <c r="RE76" s="144"/>
      <c r="RF76" s="144"/>
      <c r="RG76" s="144"/>
      <c r="RH76" s="144"/>
      <c r="RI76" s="144"/>
      <c r="RJ76" s="144"/>
      <c r="RK76" s="144"/>
      <c r="RL76" s="144"/>
      <c r="RM76" s="144"/>
      <c r="RN76" s="144"/>
      <c r="RO76" s="144"/>
      <c r="RP76" s="144"/>
      <c r="RQ76" s="144"/>
      <c r="RR76" s="144"/>
      <c r="RS76" s="144"/>
      <c r="RT76" s="144"/>
      <c r="RU76" s="144"/>
      <c r="RV76" s="144"/>
      <c r="RW76" s="144"/>
      <c r="RX76" s="144"/>
      <c r="RY76" s="144"/>
      <c r="RZ76" s="144"/>
      <c r="SA76" s="144"/>
      <c r="SB76" s="144"/>
      <c r="SC76" s="144"/>
      <c r="SD76" s="144"/>
      <c r="SE76" s="144"/>
      <c r="SF76" s="144"/>
      <c r="SG76" s="144"/>
      <c r="SH76" s="144"/>
      <c r="SI76" s="144"/>
      <c r="SJ76" s="144"/>
      <c r="SK76" s="144"/>
      <c r="SL76" s="144"/>
      <c r="SM76" s="144"/>
      <c r="SN76" s="144"/>
      <c r="SO76" s="144"/>
      <c r="SP76" s="144"/>
      <c r="SQ76" s="144"/>
      <c r="SR76" s="144"/>
      <c r="SS76" s="144"/>
      <c r="ST76" s="144"/>
      <c r="SU76" s="144"/>
      <c r="SV76" s="144"/>
      <c r="SW76" s="144"/>
      <c r="SX76" s="144"/>
      <c r="SY76" s="144"/>
      <c r="SZ76" s="144"/>
      <c r="TA76" s="144"/>
      <c r="TB76" s="144"/>
      <c r="TC76" s="144"/>
      <c r="TD76" s="144"/>
      <c r="TE76" s="144"/>
      <c r="TF76" s="144"/>
      <c r="TG76" s="144"/>
      <c r="TH76" s="144"/>
      <c r="TI76" s="144"/>
      <c r="TJ76" s="144"/>
      <c r="TK76" s="144"/>
      <c r="TL76" s="144"/>
      <c r="TM76" s="144"/>
      <c r="TN76" s="144"/>
      <c r="TO76" s="144"/>
      <c r="TP76" s="144"/>
      <c r="TQ76" s="144"/>
      <c r="TR76" s="144"/>
      <c r="TS76" s="144"/>
      <c r="TT76" s="144"/>
      <c r="TU76" s="144"/>
      <c r="TV76" s="144"/>
      <c r="TW76" s="144"/>
      <c r="TX76" s="144"/>
      <c r="TY76" s="144"/>
      <c r="TZ76" s="144"/>
      <c r="UA76" s="144"/>
      <c r="UB76" s="144"/>
      <c r="UC76" s="144"/>
      <c r="UD76" s="144"/>
      <c r="UE76" s="144"/>
      <c r="UF76" s="144"/>
      <c r="UG76" s="144"/>
      <c r="UH76" s="144"/>
      <c r="UI76" s="144"/>
      <c r="UJ76" s="144"/>
      <c r="UK76" s="144"/>
      <c r="UL76" s="144"/>
      <c r="UM76" s="144"/>
      <c r="UN76" s="144"/>
      <c r="UO76" s="144"/>
      <c r="UP76" s="144"/>
      <c r="UQ76" s="144"/>
      <c r="UR76" s="144"/>
      <c r="US76" s="144"/>
      <c r="UT76" s="144"/>
      <c r="UU76" s="144"/>
      <c r="UV76" s="144"/>
      <c r="UW76" s="144"/>
      <c r="UX76" s="144"/>
      <c r="UY76" s="144"/>
      <c r="UZ76" s="144"/>
      <c r="VA76" s="144"/>
      <c r="VB76" s="144"/>
      <c r="VC76" s="144"/>
      <c r="VD76" s="144"/>
      <c r="VE76" s="144"/>
      <c r="VF76" s="144"/>
      <c r="VG76" s="144"/>
      <c r="VH76" s="144"/>
      <c r="VI76" s="144"/>
      <c r="VJ76" s="144"/>
      <c r="VK76" s="144"/>
      <c r="VL76" s="144"/>
      <c r="VM76" s="144"/>
      <c r="VN76" s="144"/>
      <c r="VO76" s="144"/>
      <c r="VP76" s="144"/>
      <c r="VQ76" s="144"/>
      <c r="VR76" s="144"/>
      <c r="VS76" s="144"/>
      <c r="VT76" s="144"/>
      <c r="VU76" s="144"/>
      <c r="VV76" s="144"/>
      <c r="VW76" s="144"/>
      <c r="VX76" s="144"/>
      <c r="VY76" s="144"/>
      <c r="VZ76" s="144"/>
      <c r="WA76" s="144"/>
      <c r="WB76" s="144"/>
      <c r="WC76" s="144"/>
      <c r="WD76" s="144"/>
      <c r="WE76" s="144"/>
      <c r="WF76" s="144"/>
      <c r="WG76" s="144"/>
      <c r="WH76" s="144"/>
      <c r="WI76" s="144"/>
      <c r="WJ76" s="144"/>
      <c r="WK76" s="144"/>
      <c r="WL76" s="144"/>
      <c r="WM76" s="144"/>
      <c r="WN76" s="144"/>
      <c r="WO76" s="144"/>
      <c r="WP76" s="144"/>
      <c r="WQ76" s="144"/>
      <c r="WR76" s="144"/>
      <c r="WS76" s="144"/>
      <c r="WT76" s="144"/>
      <c r="WU76" s="144"/>
      <c r="WV76" s="144"/>
      <c r="WW76" s="144"/>
      <c r="WX76" s="144"/>
      <c r="WY76" s="144"/>
      <c r="WZ76" s="144"/>
      <c r="XA76" s="144"/>
      <c r="XB76" s="144"/>
      <c r="XC76" s="144"/>
      <c r="XD76" s="144"/>
      <c r="XE76" s="144"/>
      <c r="XF76" s="144"/>
      <c r="XG76" s="144"/>
      <c r="XH76" s="144"/>
      <c r="XI76" s="144"/>
      <c r="XJ76" s="144"/>
      <c r="XK76" s="144"/>
      <c r="XL76" s="144"/>
      <c r="XM76" s="144"/>
      <c r="XN76" s="144"/>
      <c r="XO76" s="144"/>
      <c r="XP76" s="144"/>
      <c r="XQ76" s="144"/>
      <c r="XR76" s="144"/>
      <c r="XS76" s="144"/>
      <c r="XT76" s="144"/>
      <c r="XU76" s="144"/>
      <c r="XV76" s="144"/>
      <c r="XW76" s="144"/>
      <c r="XX76" s="144"/>
      <c r="XY76" s="144"/>
      <c r="XZ76" s="144"/>
      <c r="YA76" s="144"/>
      <c r="YB76" s="144"/>
      <c r="YC76" s="144"/>
      <c r="YD76" s="144"/>
      <c r="YE76" s="144"/>
      <c r="YF76" s="144"/>
      <c r="YG76" s="144"/>
      <c r="YH76" s="144"/>
      <c r="YI76" s="144"/>
      <c r="YJ76" s="144"/>
      <c r="YK76" s="144"/>
      <c r="YL76" s="144"/>
      <c r="YM76" s="144"/>
      <c r="YN76" s="144"/>
      <c r="YO76" s="144"/>
      <c r="YP76" s="144"/>
      <c r="YQ76" s="144"/>
      <c r="YR76" s="144"/>
      <c r="YS76" s="144"/>
      <c r="YT76" s="144"/>
      <c r="YU76" s="144"/>
      <c r="YV76" s="144"/>
      <c r="YW76" s="144"/>
      <c r="YX76" s="144"/>
      <c r="YY76" s="144"/>
      <c r="YZ76" s="144"/>
      <c r="ZA76" s="144"/>
      <c r="ZB76" s="144"/>
      <c r="ZC76" s="144"/>
      <c r="ZD76" s="144"/>
      <c r="ZE76" s="144"/>
      <c r="ZF76" s="144"/>
      <c r="ZG76" s="144"/>
      <c r="ZH76" s="144"/>
      <c r="ZI76" s="144"/>
      <c r="ZJ76" s="144"/>
      <c r="ZK76" s="144"/>
      <c r="ZL76" s="144"/>
      <c r="ZM76" s="144"/>
      <c r="ZN76" s="144"/>
      <c r="ZO76" s="144"/>
      <c r="ZP76" s="144"/>
      <c r="ZQ76" s="144"/>
      <c r="ZR76" s="144"/>
      <c r="ZS76" s="144"/>
      <c r="ZT76" s="144"/>
      <c r="ZU76" s="144"/>
      <c r="ZV76" s="144"/>
      <c r="ZW76" s="144"/>
      <c r="ZX76" s="144"/>
      <c r="ZY76" s="144"/>
      <c r="ZZ76" s="144"/>
      <c r="AAA76" s="144"/>
      <c r="AAB76" s="144"/>
      <c r="AAC76" s="144"/>
      <c r="AAD76" s="144"/>
      <c r="AAE76" s="144"/>
      <c r="AAF76" s="144"/>
      <c r="AAG76" s="144"/>
      <c r="AAH76" s="144"/>
      <c r="AAI76" s="144"/>
      <c r="AAJ76" s="144"/>
      <c r="AAK76" s="144"/>
      <c r="AAL76" s="144"/>
      <c r="AAM76" s="144"/>
      <c r="AAN76" s="144"/>
      <c r="AAO76" s="144"/>
      <c r="AAP76" s="144"/>
      <c r="AAQ76" s="144"/>
      <c r="AAR76" s="144"/>
      <c r="AAS76" s="144"/>
      <c r="AAT76" s="144"/>
      <c r="AAU76" s="144"/>
      <c r="AAV76" s="144"/>
      <c r="AAW76" s="144"/>
      <c r="AAX76" s="144"/>
      <c r="AAY76" s="144"/>
      <c r="AAZ76" s="144"/>
      <c r="ABA76" s="144"/>
      <c r="ABB76" s="144"/>
      <c r="ABC76" s="144"/>
      <c r="ABD76" s="144"/>
      <c r="ABE76" s="144"/>
      <c r="ABF76" s="144"/>
      <c r="ABG76" s="144"/>
      <c r="ABH76" s="144"/>
      <c r="ABI76" s="144"/>
      <c r="ABJ76" s="144"/>
      <c r="ABK76" s="144"/>
      <c r="ABL76" s="144"/>
      <c r="ABM76" s="144"/>
      <c r="ABN76" s="144"/>
      <c r="ABO76" s="144"/>
      <c r="ABP76" s="144"/>
      <c r="ABQ76" s="144"/>
      <c r="ABR76" s="144"/>
      <c r="ABS76" s="144"/>
      <c r="ABT76" s="144"/>
      <c r="ABU76" s="144"/>
      <c r="ABV76" s="144"/>
      <c r="ABW76" s="144"/>
      <c r="ABX76" s="144"/>
      <c r="ABY76" s="144"/>
      <c r="ABZ76" s="144"/>
      <c r="ACA76" s="144"/>
      <c r="ACB76" s="144"/>
      <c r="ACC76" s="144"/>
      <c r="ACD76" s="144"/>
      <c r="ACE76" s="144"/>
      <c r="ACF76" s="144"/>
      <c r="ACG76" s="144"/>
      <c r="ACH76" s="144"/>
      <c r="ACI76" s="144"/>
      <c r="ACJ76" s="144"/>
      <c r="ACK76" s="144"/>
      <c r="ACL76" s="144"/>
      <c r="ACM76" s="144"/>
      <c r="ACN76" s="144"/>
      <c r="ACO76" s="144"/>
      <c r="ACP76" s="144"/>
      <c r="ACQ76" s="144"/>
      <c r="ACR76" s="144"/>
      <c r="ACS76" s="144"/>
      <c r="ACT76" s="144"/>
      <c r="ACU76" s="144"/>
      <c r="ACV76" s="144"/>
      <c r="ACW76" s="144"/>
      <c r="ACX76" s="144"/>
      <c r="ACY76" s="144"/>
      <c r="ACZ76" s="144"/>
      <c r="ADA76" s="144"/>
      <c r="ADB76" s="144"/>
      <c r="ADC76" s="144"/>
      <c r="ADD76" s="144"/>
      <c r="ADE76" s="144"/>
      <c r="ADF76" s="144"/>
      <c r="ADG76" s="144"/>
      <c r="ADH76" s="144"/>
      <c r="ADI76" s="144"/>
      <c r="ADJ76" s="144"/>
      <c r="ADK76" s="144"/>
      <c r="ADL76" s="144"/>
      <c r="ADM76" s="144"/>
      <c r="ADN76" s="144"/>
      <c r="ADO76" s="144"/>
      <c r="ADP76" s="144"/>
      <c r="ADQ76" s="144"/>
      <c r="ADR76" s="144"/>
      <c r="ADS76" s="144"/>
      <c r="ADT76" s="144"/>
      <c r="ADU76" s="144"/>
      <c r="ADV76" s="144"/>
      <c r="ADW76" s="144"/>
      <c r="ADX76" s="144"/>
      <c r="ADY76" s="144"/>
      <c r="ADZ76" s="144"/>
      <c r="AEA76" s="144"/>
      <c r="AEB76" s="144"/>
      <c r="AEC76" s="144"/>
      <c r="AED76" s="144"/>
      <c r="AEE76" s="144"/>
      <c r="AEF76" s="144"/>
      <c r="AEG76" s="144"/>
      <c r="AEH76" s="144"/>
      <c r="AEI76" s="144"/>
      <c r="AEJ76" s="144"/>
      <c r="AEK76" s="144"/>
      <c r="AEL76" s="144"/>
      <c r="AEM76" s="144"/>
      <c r="AEN76" s="144"/>
      <c r="AEO76" s="144"/>
      <c r="AEP76" s="144"/>
      <c r="AEQ76" s="144"/>
      <c r="AER76" s="144"/>
      <c r="AES76" s="144"/>
      <c r="AET76" s="144"/>
      <c r="AEU76" s="144"/>
      <c r="AEV76" s="144"/>
      <c r="AEW76" s="144"/>
      <c r="AEX76" s="144"/>
      <c r="AEY76" s="144"/>
      <c r="AEZ76" s="144"/>
      <c r="AFA76" s="144"/>
      <c r="AFB76" s="144"/>
      <c r="AFC76" s="144"/>
      <c r="AFD76" s="144"/>
      <c r="AFE76" s="144"/>
      <c r="AFF76" s="144"/>
      <c r="AFG76" s="144"/>
      <c r="AFH76" s="144"/>
      <c r="AFI76" s="144"/>
      <c r="AFJ76" s="144"/>
      <c r="AFK76" s="144"/>
      <c r="AFL76" s="144"/>
      <c r="AFM76" s="144"/>
      <c r="AFN76" s="144"/>
      <c r="AFO76" s="144"/>
      <c r="AFP76" s="144"/>
      <c r="AFQ76" s="144"/>
      <c r="AFR76" s="144"/>
      <c r="AFS76" s="144"/>
      <c r="AFT76" s="144"/>
      <c r="AFU76" s="144"/>
      <c r="AFV76" s="144"/>
      <c r="AFW76" s="144"/>
      <c r="AFX76" s="144"/>
      <c r="AFY76" s="144"/>
      <c r="AFZ76" s="144"/>
      <c r="AGA76" s="144"/>
      <c r="AGB76" s="144"/>
      <c r="AGC76" s="144"/>
      <c r="AGD76" s="144"/>
      <c r="AGE76" s="144"/>
      <c r="AGF76" s="144"/>
      <c r="AGG76" s="144"/>
      <c r="AGH76" s="144"/>
      <c r="AGI76" s="144"/>
      <c r="AGJ76" s="144"/>
      <c r="AGK76" s="144"/>
      <c r="AGL76" s="144"/>
      <c r="AGM76" s="144"/>
      <c r="AGN76" s="144"/>
      <c r="AGO76" s="144"/>
      <c r="AGP76" s="144"/>
      <c r="AGQ76" s="144"/>
      <c r="AGR76" s="144"/>
      <c r="AGS76" s="144"/>
      <c r="AGT76" s="144"/>
      <c r="AGU76" s="144"/>
      <c r="AGV76" s="144"/>
      <c r="AGW76" s="144"/>
      <c r="AGX76" s="144"/>
      <c r="AGY76" s="144"/>
      <c r="AGZ76" s="144"/>
      <c r="AHA76" s="144"/>
      <c r="AHB76" s="144"/>
      <c r="AHC76" s="144"/>
      <c r="AHD76" s="144"/>
      <c r="AHE76" s="144"/>
      <c r="AHF76" s="144"/>
      <c r="AHG76" s="144"/>
      <c r="AHH76" s="144"/>
      <c r="AHI76" s="144"/>
      <c r="AHJ76" s="144"/>
      <c r="AHK76" s="144"/>
      <c r="AHL76" s="144"/>
      <c r="AHM76" s="144"/>
      <c r="AHN76" s="144"/>
      <c r="AHO76" s="144"/>
      <c r="AHP76" s="144"/>
      <c r="AHQ76" s="144"/>
      <c r="AHR76" s="144"/>
      <c r="AHS76" s="144"/>
      <c r="AHT76" s="144"/>
      <c r="AHU76" s="144"/>
      <c r="AHV76" s="144"/>
      <c r="AHW76" s="144"/>
      <c r="AHX76" s="144"/>
      <c r="AHY76" s="144"/>
      <c r="AHZ76" s="144"/>
      <c r="AIA76" s="144"/>
      <c r="AIB76" s="144"/>
      <c r="AIC76" s="144"/>
      <c r="AID76" s="144"/>
      <c r="AIE76" s="144"/>
      <c r="AIF76" s="144"/>
      <c r="AIG76" s="144"/>
      <c r="AIH76" s="144"/>
      <c r="AII76" s="144"/>
      <c r="AIJ76" s="144"/>
      <c r="AIK76" s="144"/>
      <c r="AIL76" s="144"/>
      <c r="AIM76" s="144"/>
      <c r="AIN76" s="144"/>
      <c r="AIO76" s="144"/>
      <c r="AIP76" s="144"/>
      <c r="AIQ76" s="144"/>
      <c r="AIR76" s="144"/>
      <c r="AIS76" s="144"/>
      <c r="AIT76" s="144"/>
      <c r="AIU76" s="144"/>
      <c r="AIV76" s="144"/>
      <c r="AIW76" s="144"/>
      <c r="AIX76" s="144"/>
      <c r="AIY76" s="144"/>
      <c r="AIZ76" s="144"/>
      <c r="AJA76" s="144"/>
      <c r="AJB76" s="144"/>
      <c r="AJC76" s="144"/>
      <c r="AJD76" s="144"/>
      <c r="AJE76" s="144"/>
      <c r="AJF76" s="144"/>
      <c r="AJG76" s="144"/>
      <c r="AJH76" s="144"/>
      <c r="AJI76" s="144"/>
      <c r="AJJ76" s="144"/>
      <c r="AJK76" s="144"/>
      <c r="AJL76" s="144"/>
      <c r="AJM76" s="144"/>
      <c r="AJN76" s="144"/>
      <c r="AJO76" s="144"/>
      <c r="AJP76" s="144"/>
      <c r="AJQ76" s="144"/>
      <c r="AJR76" s="144"/>
      <c r="AJS76" s="144"/>
      <c r="AJT76" s="144"/>
      <c r="AJU76" s="144"/>
      <c r="AJV76" s="144"/>
      <c r="AJW76" s="144"/>
      <c r="AJX76" s="144"/>
      <c r="AJY76" s="144"/>
      <c r="AJZ76" s="144"/>
      <c r="AKA76" s="144"/>
      <c r="AKB76" s="144"/>
      <c r="AKC76" s="144"/>
      <c r="AKD76" s="144"/>
      <c r="AKE76" s="144"/>
      <c r="AKF76" s="144"/>
      <c r="AKG76" s="144"/>
      <c r="AKH76" s="144"/>
      <c r="AKI76" s="144"/>
      <c r="AKJ76" s="144"/>
      <c r="AKK76" s="144"/>
      <c r="AKL76" s="144"/>
      <c r="AKM76" s="144"/>
      <c r="AKN76" s="144"/>
      <c r="AKO76" s="144"/>
      <c r="AKP76" s="144"/>
      <c r="AKQ76" s="144"/>
      <c r="AKR76" s="144"/>
      <c r="AKS76" s="144"/>
      <c r="AKT76" s="144"/>
      <c r="AKU76" s="144"/>
      <c r="AKV76" s="144"/>
      <c r="AKW76" s="144"/>
      <c r="AKX76" s="144"/>
      <c r="AKY76" s="144"/>
      <c r="AKZ76" s="144"/>
      <c r="ALA76" s="144"/>
      <c r="ALB76" s="144"/>
      <c r="ALC76" s="144"/>
      <c r="ALD76" s="144"/>
      <c r="ALE76" s="144"/>
      <c r="ALF76" s="144"/>
      <c r="ALG76" s="144"/>
      <c r="ALH76" s="144"/>
      <c r="ALI76" s="144"/>
      <c r="ALJ76" s="144"/>
      <c r="ALK76" s="144"/>
      <c r="ALL76" s="144"/>
      <c r="ALM76" s="144"/>
      <c r="ALN76" s="144"/>
      <c r="ALO76" s="144"/>
      <c r="ALP76" s="144"/>
      <c r="ALQ76" s="144"/>
      <c r="ALR76" s="144"/>
      <c r="ALS76" s="144"/>
      <c r="ALT76" s="144"/>
      <c r="ALU76" s="144"/>
      <c r="ALV76" s="144"/>
      <c r="ALW76" s="144"/>
      <c r="ALX76" s="144"/>
      <c r="ALY76" s="144"/>
      <c r="ALZ76" s="144"/>
      <c r="AMA76" s="144"/>
      <c r="AMB76" s="144"/>
      <c r="AMC76" s="144"/>
      <c r="AMD76" s="144"/>
      <c r="AME76" s="144"/>
      <c r="AMF76" s="144"/>
      <c r="AMG76" s="144"/>
      <c r="AMH76" s="144"/>
      <c r="AMI76" s="144"/>
      <c r="AMJ76" s="144"/>
      <c r="AMK76" s="144"/>
      <c r="AML76" s="144"/>
    </row>
    <row r="77" spans="1:1026" s="145" customFormat="1" ht="8.25" customHeight="1">
      <c r="A77" s="144"/>
      <c r="B77" s="357"/>
      <c r="C77" s="378"/>
      <c r="D77" s="379"/>
      <c r="E77" s="380"/>
      <c r="F77" s="380"/>
      <c r="G77" s="329"/>
      <c r="H77" s="127">
        <v>0</v>
      </c>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c r="BB77" s="144"/>
      <c r="BC77" s="144"/>
      <c r="BD77" s="144"/>
      <c r="BE77" s="144"/>
      <c r="BF77" s="144"/>
      <c r="BG77" s="144"/>
      <c r="BH77" s="144"/>
      <c r="BI77" s="144"/>
      <c r="BJ77" s="144"/>
      <c r="BK77" s="144"/>
      <c r="BL77" s="144"/>
      <c r="BM77" s="144"/>
      <c r="BN77" s="144"/>
      <c r="BO77" s="144"/>
      <c r="BP77" s="144"/>
      <c r="BQ77" s="144"/>
      <c r="BR77" s="144"/>
      <c r="BS77" s="144"/>
      <c r="BT77" s="144"/>
      <c r="BU77" s="144"/>
      <c r="BV77" s="144"/>
      <c r="BW77" s="144"/>
      <c r="BX77" s="144"/>
      <c r="BY77" s="144"/>
      <c r="BZ77" s="144"/>
      <c r="CA77" s="144"/>
      <c r="CB77" s="144"/>
      <c r="CC77" s="144"/>
      <c r="CD77" s="144"/>
      <c r="CE77" s="144"/>
      <c r="CF77" s="144"/>
      <c r="CG77" s="144"/>
      <c r="CH77" s="144"/>
      <c r="CI77" s="144"/>
      <c r="CJ77" s="144"/>
      <c r="CK77" s="144"/>
      <c r="CL77" s="144"/>
      <c r="CM77" s="144"/>
      <c r="CN77" s="144"/>
      <c r="CO77" s="144"/>
      <c r="CP77" s="144"/>
      <c r="CQ77" s="144"/>
      <c r="CR77" s="144"/>
      <c r="CS77" s="144"/>
      <c r="CT77" s="144"/>
      <c r="CU77" s="144"/>
      <c r="CV77" s="144"/>
      <c r="CW77" s="144"/>
      <c r="CX77" s="144"/>
      <c r="CY77" s="144"/>
      <c r="CZ77" s="144"/>
      <c r="DA77" s="144"/>
      <c r="DB77" s="144"/>
      <c r="DC77" s="144"/>
      <c r="DD77" s="144"/>
      <c r="DE77" s="144"/>
      <c r="DF77" s="144"/>
      <c r="DG77" s="144"/>
      <c r="DH77" s="144"/>
      <c r="DI77" s="144"/>
      <c r="DJ77" s="144"/>
      <c r="DK77" s="144"/>
      <c r="DL77" s="144"/>
      <c r="DM77" s="144"/>
      <c r="DN77" s="144"/>
      <c r="DO77" s="144"/>
      <c r="DP77" s="144"/>
      <c r="DQ77" s="144"/>
      <c r="DR77" s="144"/>
      <c r="DS77" s="144"/>
      <c r="DT77" s="144"/>
      <c r="DU77" s="144"/>
      <c r="DV77" s="144"/>
      <c r="DW77" s="144"/>
      <c r="DX77" s="144"/>
      <c r="DY77" s="144"/>
      <c r="DZ77" s="144"/>
      <c r="EA77" s="144"/>
      <c r="EB77" s="144"/>
      <c r="EC77" s="144"/>
      <c r="ED77" s="144"/>
      <c r="EE77" s="144"/>
      <c r="EF77" s="144"/>
      <c r="EG77" s="144"/>
      <c r="EH77" s="144"/>
      <c r="EI77" s="144"/>
      <c r="EJ77" s="144"/>
      <c r="EK77" s="144"/>
      <c r="EL77" s="144"/>
      <c r="EM77" s="144"/>
      <c r="EN77" s="144"/>
      <c r="EO77" s="144"/>
      <c r="EP77" s="144"/>
      <c r="EQ77" s="144"/>
      <c r="ER77" s="144"/>
      <c r="ES77" s="144"/>
      <c r="ET77" s="144"/>
      <c r="EU77" s="144"/>
      <c r="EV77" s="144"/>
      <c r="EW77" s="144"/>
      <c r="EX77" s="144"/>
      <c r="EY77" s="144"/>
      <c r="EZ77" s="144"/>
      <c r="FA77" s="144"/>
      <c r="FB77" s="144"/>
      <c r="FC77" s="144"/>
      <c r="FD77" s="144"/>
      <c r="FE77" s="144"/>
      <c r="FF77" s="144"/>
      <c r="FG77" s="144"/>
      <c r="FH77" s="144"/>
      <c r="FI77" s="144"/>
      <c r="FJ77" s="144"/>
      <c r="FK77" s="144"/>
      <c r="FL77" s="144"/>
      <c r="FM77" s="144"/>
      <c r="FN77" s="144"/>
      <c r="FO77" s="144"/>
      <c r="FP77" s="144"/>
      <c r="FQ77" s="144"/>
      <c r="FR77" s="144"/>
      <c r="FS77" s="144"/>
      <c r="FT77" s="144"/>
      <c r="FU77" s="144"/>
      <c r="FV77" s="144"/>
      <c r="FW77" s="144"/>
      <c r="FX77" s="144"/>
      <c r="FY77" s="144"/>
      <c r="FZ77" s="144"/>
      <c r="GA77" s="144"/>
      <c r="GB77" s="144"/>
      <c r="GC77" s="144"/>
      <c r="GD77" s="144"/>
      <c r="GE77" s="144"/>
      <c r="GF77" s="144"/>
      <c r="GG77" s="144"/>
      <c r="GH77" s="144"/>
      <c r="GI77" s="144"/>
      <c r="GJ77" s="144"/>
      <c r="GK77" s="144"/>
      <c r="GL77" s="144"/>
      <c r="GM77" s="144"/>
      <c r="GN77" s="144"/>
      <c r="GO77" s="144"/>
      <c r="GP77" s="144"/>
      <c r="GQ77" s="144"/>
      <c r="GR77" s="144"/>
      <c r="GS77" s="144"/>
      <c r="GT77" s="144"/>
      <c r="GU77" s="144"/>
      <c r="GV77" s="144"/>
      <c r="GW77" s="144"/>
      <c r="GX77" s="144"/>
      <c r="GY77" s="144"/>
      <c r="GZ77" s="144"/>
      <c r="HA77" s="144"/>
      <c r="HB77" s="144"/>
      <c r="HC77" s="144"/>
      <c r="HD77" s="144"/>
      <c r="HE77" s="144"/>
      <c r="HF77" s="144"/>
      <c r="HG77" s="144"/>
      <c r="HH77" s="144"/>
      <c r="HI77" s="144"/>
      <c r="HJ77" s="144"/>
      <c r="HK77" s="144"/>
      <c r="HL77" s="144"/>
      <c r="HM77" s="144"/>
      <c r="HN77" s="144"/>
      <c r="HO77" s="144"/>
      <c r="HP77" s="144"/>
      <c r="HQ77" s="144"/>
      <c r="HR77" s="144"/>
      <c r="HS77" s="144"/>
      <c r="HT77" s="144"/>
      <c r="HU77" s="144"/>
      <c r="HV77" s="144"/>
      <c r="HW77" s="144"/>
      <c r="HX77" s="144"/>
      <c r="HY77" s="144"/>
      <c r="HZ77" s="144"/>
      <c r="IA77" s="144"/>
      <c r="IB77" s="144"/>
      <c r="IC77" s="144"/>
      <c r="ID77" s="144"/>
      <c r="IE77" s="144"/>
      <c r="IF77" s="144"/>
      <c r="IG77" s="144"/>
      <c r="IH77" s="144"/>
      <c r="II77" s="144"/>
      <c r="IJ77" s="144"/>
      <c r="IK77" s="144"/>
      <c r="IL77" s="144"/>
      <c r="IM77" s="144"/>
      <c r="IN77" s="144"/>
      <c r="IO77" s="144"/>
      <c r="IP77" s="144"/>
      <c r="IQ77" s="144"/>
      <c r="IR77" s="144"/>
      <c r="IS77" s="144"/>
      <c r="IT77" s="144"/>
      <c r="IU77" s="144"/>
      <c r="IV77" s="144"/>
      <c r="IW77" s="144"/>
      <c r="IX77" s="144"/>
      <c r="IY77" s="144"/>
      <c r="IZ77" s="144"/>
      <c r="JA77" s="144"/>
      <c r="JB77" s="144"/>
      <c r="JC77" s="144"/>
      <c r="JD77" s="144"/>
      <c r="JE77" s="144"/>
      <c r="JF77" s="144"/>
      <c r="JG77" s="144"/>
      <c r="JH77" s="144"/>
      <c r="JI77" s="144"/>
      <c r="JJ77" s="144"/>
      <c r="JK77" s="144"/>
      <c r="JL77" s="144"/>
      <c r="JM77" s="144"/>
      <c r="JN77" s="144"/>
      <c r="JO77" s="144"/>
      <c r="JP77" s="144"/>
      <c r="JQ77" s="144"/>
      <c r="JR77" s="144"/>
      <c r="JS77" s="144"/>
      <c r="JT77" s="144"/>
      <c r="JU77" s="144"/>
      <c r="JV77" s="144"/>
      <c r="JW77" s="144"/>
      <c r="JX77" s="144"/>
      <c r="JY77" s="144"/>
      <c r="JZ77" s="144"/>
      <c r="KA77" s="144"/>
      <c r="KB77" s="144"/>
      <c r="KC77" s="144"/>
      <c r="KD77" s="144"/>
      <c r="KE77" s="144"/>
      <c r="KF77" s="144"/>
      <c r="KG77" s="144"/>
      <c r="KH77" s="144"/>
      <c r="KI77" s="144"/>
      <c r="KJ77" s="144"/>
      <c r="KK77" s="144"/>
      <c r="KL77" s="144"/>
      <c r="KM77" s="144"/>
      <c r="KN77" s="144"/>
      <c r="KO77" s="144"/>
      <c r="KP77" s="144"/>
      <c r="KQ77" s="144"/>
      <c r="KR77" s="144"/>
      <c r="KS77" s="144"/>
      <c r="KT77" s="144"/>
      <c r="KU77" s="144"/>
      <c r="KV77" s="144"/>
      <c r="KW77" s="144"/>
      <c r="KX77" s="144"/>
      <c r="KY77" s="144"/>
      <c r="KZ77" s="144"/>
      <c r="LA77" s="144"/>
      <c r="LB77" s="144"/>
      <c r="LC77" s="144"/>
      <c r="LD77" s="144"/>
      <c r="LE77" s="144"/>
      <c r="LF77" s="144"/>
      <c r="LG77" s="144"/>
      <c r="LH77" s="144"/>
      <c r="LI77" s="144"/>
      <c r="LJ77" s="144"/>
      <c r="LK77" s="144"/>
      <c r="LL77" s="144"/>
      <c r="LM77" s="144"/>
      <c r="LN77" s="144"/>
      <c r="LO77" s="144"/>
      <c r="LP77" s="144"/>
      <c r="LQ77" s="144"/>
      <c r="LR77" s="144"/>
      <c r="LS77" s="144"/>
      <c r="LT77" s="144"/>
      <c r="LU77" s="144"/>
      <c r="LV77" s="144"/>
      <c r="LW77" s="144"/>
      <c r="LX77" s="144"/>
      <c r="LY77" s="144"/>
      <c r="LZ77" s="144"/>
      <c r="MA77" s="144"/>
      <c r="MB77" s="144"/>
      <c r="MC77" s="144"/>
      <c r="MD77" s="144"/>
      <c r="ME77" s="144"/>
      <c r="MF77" s="144"/>
      <c r="MG77" s="144"/>
      <c r="MH77" s="144"/>
      <c r="MI77" s="144"/>
      <c r="MJ77" s="144"/>
      <c r="MK77" s="144"/>
      <c r="ML77" s="144"/>
      <c r="MM77" s="144"/>
      <c r="MN77" s="144"/>
      <c r="MO77" s="144"/>
      <c r="MP77" s="144"/>
      <c r="MQ77" s="144"/>
      <c r="MR77" s="144"/>
      <c r="MS77" s="144"/>
      <c r="MT77" s="144"/>
      <c r="MU77" s="144"/>
      <c r="MV77" s="144"/>
      <c r="MW77" s="144"/>
      <c r="MX77" s="144"/>
      <c r="MY77" s="144"/>
      <c r="MZ77" s="144"/>
      <c r="NA77" s="144"/>
      <c r="NB77" s="144"/>
      <c r="NC77" s="144"/>
      <c r="ND77" s="144"/>
      <c r="NE77" s="144"/>
      <c r="NF77" s="144"/>
      <c r="NG77" s="144"/>
      <c r="NH77" s="144"/>
      <c r="NI77" s="144"/>
      <c r="NJ77" s="144"/>
      <c r="NK77" s="144"/>
      <c r="NL77" s="144"/>
      <c r="NM77" s="144"/>
      <c r="NN77" s="144"/>
      <c r="NO77" s="144"/>
      <c r="NP77" s="144"/>
      <c r="NQ77" s="144"/>
      <c r="NR77" s="144"/>
      <c r="NS77" s="144"/>
      <c r="NT77" s="144"/>
      <c r="NU77" s="144"/>
      <c r="NV77" s="144"/>
      <c r="NW77" s="144"/>
      <c r="NX77" s="144"/>
      <c r="NY77" s="144"/>
      <c r="NZ77" s="144"/>
      <c r="OA77" s="144"/>
      <c r="OB77" s="144"/>
      <c r="OC77" s="144"/>
      <c r="OD77" s="144"/>
      <c r="OE77" s="144"/>
      <c r="OF77" s="144"/>
      <c r="OG77" s="144"/>
      <c r="OH77" s="144"/>
      <c r="OI77" s="144"/>
      <c r="OJ77" s="144"/>
      <c r="OK77" s="144"/>
      <c r="OL77" s="144"/>
      <c r="OM77" s="144"/>
      <c r="ON77" s="144"/>
      <c r="OO77" s="144"/>
      <c r="OP77" s="144"/>
      <c r="OQ77" s="144"/>
      <c r="OR77" s="144"/>
      <c r="OS77" s="144"/>
      <c r="OT77" s="144"/>
      <c r="OU77" s="144"/>
      <c r="OV77" s="144"/>
      <c r="OW77" s="144"/>
      <c r="OX77" s="144"/>
      <c r="OY77" s="144"/>
      <c r="OZ77" s="144"/>
      <c r="PA77" s="144"/>
      <c r="PB77" s="144"/>
      <c r="PC77" s="144"/>
      <c r="PD77" s="144"/>
      <c r="PE77" s="144"/>
      <c r="PF77" s="144"/>
      <c r="PG77" s="144"/>
      <c r="PH77" s="144"/>
      <c r="PI77" s="144"/>
      <c r="PJ77" s="144"/>
      <c r="PK77" s="144"/>
      <c r="PL77" s="144"/>
      <c r="PM77" s="144"/>
      <c r="PN77" s="144"/>
      <c r="PO77" s="144"/>
      <c r="PP77" s="144"/>
      <c r="PQ77" s="144"/>
      <c r="PR77" s="144"/>
      <c r="PS77" s="144"/>
      <c r="PT77" s="144"/>
      <c r="PU77" s="144"/>
      <c r="PV77" s="144"/>
      <c r="PW77" s="144"/>
      <c r="PX77" s="144"/>
      <c r="PY77" s="144"/>
      <c r="PZ77" s="144"/>
      <c r="QA77" s="144"/>
      <c r="QB77" s="144"/>
      <c r="QC77" s="144"/>
      <c r="QD77" s="144"/>
      <c r="QE77" s="144"/>
      <c r="QF77" s="144"/>
      <c r="QG77" s="144"/>
      <c r="QH77" s="144"/>
      <c r="QI77" s="144"/>
      <c r="QJ77" s="144"/>
      <c r="QK77" s="144"/>
      <c r="QL77" s="144"/>
      <c r="QM77" s="144"/>
      <c r="QN77" s="144"/>
      <c r="QO77" s="144"/>
      <c r="QP77" s="144"/>
      <c r="QQ77" s="144"/>
      <c r="QR77" s="144"/>
      <c r="QS77" s="144"/>
      <c r="QT77" s="144"/>
      <c r="QU77" s="144"/>
      <c r="QV77" s="144"/>
      <c r="QW77" s="144"/>
      <c r="QX77" s="144"/>
      <c r="QY77" s="144"/>
      <c r="QZ77" s="144"/>
      <c r="RA77" s="144"/>
      <c r="RB77" s="144"/>
      <c r="RC77" s="144"/>
      <c r="RD77" s="144"/>
      <c r="RE77" s="144"/>
      <c r="RF77" s="144"/>
      <c r="RG77" s="144"/>
      <c r="RH77" s="144"/>
      <c r="RI77" s="144"/>
      <c r="RJ77" s="144"/>
      <c r="RK77" s="144"/>
      <c r="RL77" s="144"/>
      <c r="RM77" s="144"/>
      <c r="RN77" s="144"/>
      <c r="RO77" s="144"/>
      <c r="RP77" s="144"/>
      <c r="RQ77" s="144"/>
      <c r="RR77" s="144"/>
      <c r="RS77" s="144"/>
      <c r="RT77" s="144"/>
      <c r="RU77" s="144"/>
      <c r="RV77" s="144"/>
      <c r="RW77" s="144"/>
      <c r="RX77" s="144"/>
      <c r="RY77" s="144"/>
      <c r="RZ77" s="144"/>
      <c r="SA77" s="144"/>
      <c r="SB77" s="144"/>
      <c r="SC77" s="144"/>
      <c r="SD77" s="144"/>
      <c r="SE77" s="144"/>
      <c r="SF77" s="144"/>
      <c r="SG77" s="144"/>
      <c r="SH77" s="144"/>
      <c r="SI77" s="144"/>
      <c r="SJ77" s="144"/>
      <c r="SK77" s="144"/>
      <c r="SL77" s="144"/>
      <c r="SM77" s="144"/>
      <c r="SN77" s="144"/>
      <c r="SO77" s="144"/>
      <c r="SP77" s="144"/>
      <c r="SQ77" s="144"/>
      <c r="SR77" s="144"/>
      <c r="SS77" s="144"/>
      <c r="ST77" s="144"/>
      <c r="SU77" s="144"/>
      <c r="SV77" s="144"/>
      <c r="SW77" s="144"/>
      <c r="SX77" s="144"/>
      <c r="SY77" s="144"/>
      <c r="SZ77" s="144"/>
      <c r="TA77" s="144"/>
      <c r="TB77" s="144"/>
      <c r="TC77" s="144"/>
      <c r="TD77" s="144"/>
      <c r="TE77" s="144"/>
      <c r="TF77" s="144"/>
      <c r="TG77" s="144"/>
      <c r="TH77" s="144"/>
      <c r="TI77" s="144"/>
      <c r="TJ77" s="144"/>
      <c r="TK77" s="144"/>
      <c r="TL77" s="144"/>
      <c r="TM77" s="144"/>
      <c r="TN77" s="144"/>
      <c r="TO77" s="144"/>
      <c r="TP77" s="144"/>
      <c r="TQ77" s="144"/>
      <c r="TR77" s="144"/>
      <c r="TS77" s="144"/>
      <c r="TT77" s="144"/>
      <c r="TU77" s="144"/>
      <c r="TV77" s="144"/>
      <c r="TW77" s="144"/>
      <c r="TX77" s="144"/>
      <c r="TY77" s="144"/>
      <c r="TZ77" s="144"/>
      <c r="UA77" s="144"/>
      <c r="UB77" s="144"/>
      <c r="UC77" s="144"/>
      <c r="UD77" s="144"/>
      <c r="UE77" s="144"/>
      <c r="UF77" s="144"/>
      <c r="UG77" s="144"/>
      <c r="UH77" s="144"/>
      <c r="UI77" s="144"/>
      <c r="UJ77" s="144"/>
      <c r="UK77" s="144"/>
      <c r="UL77" s="144"/>
      <c r="UM77" s="144"/>
      <c r="UN77" s="144"/>
      <c r="UO77" s="144"/>
      <c r="UP77" s="144"/>
      <c r="UQ77" s="144"/>
      <c r="UR77" s="144"/>
      <c r="US77" s="144"/>
      <c r="UT77" s="144"/>
      <c r="UU77" s="144"/>
      <c r="UV77" s="144"/>
      <c r="UW77" s="144"/>
      <c r="UX77" s="144"/>
      <c r="UY77" s="144"/>
      <c r="UZ77" s="144"/>
      <c r="VA77" s="144"/>
      <c r="VB77" s="144"/>
      <c r="VC77" s="144"/>
      <c r="VD77" s="144"/>
      <c r="VE77" s="144"/>
      <c r="VF77" s="144"/>
      <c r="VG77" s="144"/>
      <c r="VH77" s="144"/>
      <c r="VI77" s="144"/>
      <c r="VJ77" s="144"/>
      <c r="VK77" s="144"/>
      <c r="VL77" s="144"/>
      <c r="VM77" s="144"/>
      <c r="VN77" s="144"/>
      <c r="VO77" s="144"/>
      <c r="VP77" s="144"/>
      <c r="VQ77" s="144"/>
      <c r="VR77" s="144"/>
      <c r="VS77" s="144"/>
      <c r="VT77" s="144"/>
      <c r="VU77" s="144"/>
      <c r="VV77" s="144"/>
      <c r="VW77" s="144"/>
      <c r="VX77" s="144"/>
      <c r="VY77" s="144"/>
      <c r="VZ77" s="144"/>
      <c r="WA77" s="144"/>
      <c r="WB77" s="144"/>
      <c r="WC77" s="144"/>
      <c r="WD77" s="144"/>
      <c r="WE77" s="144"/>
      <c r="WF77" s="144"/>
      <c r="WG77" s="144"/>
      <c r="WH77" s="144"/>
      <c r="WI77" s="144"/>
      <c r="WJ77" s="144"/>
      <c r="WK77" s="144"/>
      <c r="WL77" s="144"/>
      <c r="WM77" s="144"/>
      <c r="WN77" s="144"/>
      <c r="WO77" s="144"/>
      <c r="WP77" s="144"/>
      <c r="WQ77" s="144"/>
      <c r="WR77" s="144"/>
      <c r="WS77" s="144"/>
      <c r="WT77" s="144"/>
      <c r="WU77" s="144"/>
      <c r="WV77" s="144"/>
      <c r="WW77" s="144"/>
      <c r="WX77" s="144"/>
      <c r="WY77" s="144"/>
      <c r="WZ77" s="144"/>
      <c r="XA77" s="144"/>
      <c r="XB77" s="144"/>
      <c r="XC77" s="144"/>
      <c r="XD77" s="144"/>
      <c r="XE77" s="144"/>
      <c r="XF77" s="144"/>
      <c r="XG77" s="144"/>
      <c r="XH77" s="144"/>
      <c r="XI77" s="144"/>
      <c r="XJ77" s="144"/>
      <c r="XK77" s="144"/>
      <c r="XL77" s="144"/>
      <c r="XM77" s="144"/>
      <c r="XN77" s="144"/>
      <c r="XO77" s="144"/>
      <c r="XP77" s="144"/>
      <c r="XQ77" s="144"/>
      <c r="XR77" s="144"/>
      <c r="XS77" s="144"/>
      <c r="XT77" s="144"/>
      <c r="XU77" s="144"/>
      <c r="XV77" s="144"/>
      <c r="XW77" s="144"/>
      <c r="XX77" s="144"/>
      <c r="XY77" s="144"/>
      <c r="XZ77" s="144"/>
      <c r="YA77" s="144"/>
      <c r="YB77" s="144"/>
      <c r="YC77" s="144"/>
      <c r="YD77" s="144"/>
      <c r="YE77" s="144"/>
      <c r="YF77" s="144"/>
      <c r="YG77" s="144"/>
      <c r="YH77" s="144"/>
      <c r="YI77" s="144"/>
      <c r="YJ77" s="144"/>
      <c r="YK77" s="144"/>
      <c r="YL77" s="144"/>
      <c r="YM77" s="144"/>
      <c r="YN77" s="144"/>
      <c r="YO77" s="144"/>
      <c r="YP77" s="144"/>
      <c r="YQ77" s="144"/>
      <c r="YR77" s="144"/>
      <c r="YS77" s="144"/>
      <c r="YT77" s="144"/>
      <c r="YU77" s="144"/>
      <c r="YV77" s="144"/>
      <c r="YW77" s="144"/>
      <c r="YX77" s="144"/>
      <c r="YY77" s="144"/>
      <c r="YZ77" s="144"/>
      <c r="ZA77" s="144"/>
      <c r="ZB77" s="144"/>
      <c r="ZC77" s="144"/>
      <c r="ZD77" s="144"/>
      <c r="ZE77" s="144"/>
      <c r="ZF77" s="144"/>
      <c r="ZG77" s="144"/>
      <c r="ZH77" s="144"/>
      <c r="ZI77" s="144"/>
      <c r="ZJ77" s="144"/>
      <c r="ZK77" s="144"/>
      <c r="ZL77" s="144"/>
      <c r="ZM77" s="144"/>
      <c r="ZN77" s="144"/>
      <c r="ZO77" s="144"/>
      <c r="ZP77" s="144"/>
      <c r="ZQ77" s="144"/>
      <c r="ZR77" s="144"/>
      <c r="ZS77" s="144"/>
      <c r="ZT77" s="144"/>
      <c r="ZU77" s="144"/>
      <c r="ZV77" s="144"/>
      <c r="ZW77" s="144"/>
      <c r="ZX77" s="144"/>
      <c r="ZY77" s="144"/>
      <c r="ZZ77" s="144"/>
      <c r="AAA77" s="144"/>
      <c r="AAB77" s="144"/>
      <c r="AAC77" s="144"/>
      <c r="AAD77" s="144"/>
      <c r="AAE77" s="144"/>
      <c r="AAF77" s="144"/>
      <c r="AAG77" s="144"/>
      <c r="AAH77" s="144"/>
      <c r="AAI77" s="144"/>
      <c r="AAJ77" s="144"/>
      <c r="AAK77" s="144"/>
      <c r="AAL77" s="144"/>
      <c r="AAM77" s="144"/>
      <c r="AAN77" s="144"/>
      <c r="AAO77" s="144"/>
      <c r="AAP77" s="144"/>
      <c r="AAQ77" s="144"/>
      <c r="AAR77" s="144"/>
      <c r="AAS77" s="144"/>
      <c r="AAT77" s="144"/>
      <c r="AAU77" s="144"/>
      <c r="AAV77" s="144"/>
      <c r="AAW77" s="144"/>
      <c r="AAX77" s="144"/>
      <c r="AAY77" s="144"/>
      <c r="AAZ77" s="144"/>
      <c r="ABA77" s="144"/>
      <c r="ABB77" s="144"/>
      <c r="ABC77" s="144"/>
      <c r="ABD77" s="144"/>
      <c r="ABE77" s="144"/>
      <c r="ABF77" s="144"/>
      <c r="ABG77" s="144"/>
      <c r="ABH77" s="144"/>
      <c r="ABI77" s="144"/>
      <c r="ABJ77" s="144"/>
      <c r="ABK77" s="144"/>
      <c r="ABL77" s="144"/>
      <c r="ABM77" s="144"/>
      <c r="ABN77" s="144"/>
      <c r="ABO77" s="144"/>
      <c r="ABP77" s="144"/>
      <c r="ABQ77" s="144"/>
      <c r="ABR77" s="144"/>
      <c r="ABS77" s="144"/>
      <c r="ABT77" s="144"/>
      <c r="ABU77" s="144"/>
      <c r="ABV77" s="144"/>
      <c r="ABW77" s="144"/>
      <c r="ABX77" s="144"/>
      <c r="ABY77" s="144"/>
      <c r="ABZ77" s="144"/>
      <c r="ACA77" s="144"/>
      <c r="ACB77" s="144"/>
      <c r="ACC77" s="144"/>
      <c r="ACD77" s="144"/>
      <c r="ACE77" s="144"/>
      <c r="ACF77" s="144"/>
      <c r="ACG77" s="144"/>
      <c r="ACH77" s="144"/>
      <c r="ACI77" s="144"/>
      <c r="ACJ77" s="144"/>
      <c r="ACK77" s="144"/>
      <c r="ACL77" s="144"/>
      <c r="ACM77" s="144"/>
      <c r="ACN77" s="144"/>
      <c r="ACO77" s="144"/>
      <c r="ACP77" s="144"/>
      <c r="ACQ77" s="144"/>
      <c r="ACR77" s="144"/>
      <c r="ACS77" s="144"/>
      <c r="ACT77" s="144"/>
      <c r="ACU77" s="144"/>
      <c r="ACV77" s="144"/>
      <c r="ACW77" s="144"/>
      <c r="ACX77" s="144"/>
      <c r="ACY77" s="144"/>
      <c r="ACZ77" s="144"/>
      <c r="ADA77" s="144"/>
      <c r="ADB77" s="144"/>
      <c r="ADC77" s="144"/>
      <c r="ADD77" s="144"/>
      <c r="ADE77" s="144"/>
      <c r="ADF77" s="144"/>
      <c r="ADG77" s="144"/>
      <c r="ADH77" s="144"/>
      <c r="ADI77" s="144"/>
      <c r="ADJ77" s="144"/>
      <c r="ADK77" s="144"/>
      <c r="ADL77" s="144"/>
      <c r="ADM77" s="144"/>
      <c r="ADN77" s="144"/>
      <c r="ADO77" s="144"/>
      <c r="ADP77" s="144"/>
      <c r="ADQ77" s="144"/>
      <c r="ADR77" s="144"/>
      <c r="ADS77" s="144"/>
      <c r="ADT77" s="144"/>
      <c r="ADU77" s="144"/>
      <c r="ADV77" s="144"/>
      <c r="ADW77" s="144"/>
      <c r="ADX77" s="144"/>
      <c r="ADY77" s="144"/>
      <c r="ADZ77" s="144"/>
      <c r="AEA77" s="144"/>
      <c r="AEB77" s="144"/>
      <c r="AEC77" s="144"/>
      <c r="AED77" s="144"/>
      <c r="AEE77" s="144"/>
      <c r="AEF77" s="144"/>
      <c r="AEG77" s="144"/>
      <c r="AEH77" s="144"/>
      <c r="AEI77" s="144"/>
      <c r="AEJ77" s="144"/>
      <c r="AEK77" s="144"/>
      <c r="AEL77" s="144"/>
      <c r="AEM77" s="144"/>
      <c r="AEN77" s="144"/>
      <c r="AEO77" s="144"/>
      <c r="AEP77" s="144"/>
      <c r="AEQ77" s="144"/>
      <c r="AER77" s="144"/>
      <c r="AES77" s="144"/>
      <c r="AET77" s="144"/>
      <c r="AEU77" s="144"/>
      <c r="AEV77" s="144"/>
      <c r="AEW77" s="144"/>
      <c r="AEX77" s="144"/>
      <c r="AEY77" s="144"/>
      <c r="AEZ77" s="144"/>
      <c r="AFA77" s="144"/>
      <c r="AFB77" s="144"/>
      <c r="AFC77" s="144"/>
      <c r="AFD77" s="144"/>
      <c r="AFE77" s="144"/>
      <c r="AFF77" s="144"/>
      <c r="AFG77" s="144"/>
      <c r="AFH77" s="144"/>
      <c r="AFI77" s="144"/>
      <c r="AFJ77" s="144"/>
      <c r="AFK77" s="144"/>
      <c r="AFL77" s="144"/>
      <c r="AFM77" s="144"/>
      <c r="AFN77" s="144"/>
      <c r="AFO77" s="144"/>
      <c r="AFP77" s="144"/>
      <c r="AFQ77" s="144"/>
      <c r="AFR77" s="144"/>
      <c r="AFS77" s="144"/>
      <c r="AFT77" s="144"/>
      <c r="AFU77" s="144"/>
      <c r="AFV77" s="144"/>
      <c r="AFW77" s="144"/>
      <c r="AFX77" s="144"/>
      <c r="AFY77" s="144"/>
      <c r="AFZ77" s="144"/>
      <c r="AGA77" s="144"/>
      <c r="AGB77" s="144"/>
      <c r="AGC77" s="144"/>
      <c r="AGD77" s="144"/>
      <c r="AGE77" s="144"/>
      <c r="AGF77" s="144"/>
      <c r="AGG77" s="144"/>
      <c r="AGH77" s="144"/>
      <c r="AGI77" s="144"/>
      <c r="AGJ77" s="144"/>
      <c r="AGK77" s="144"/>
      <c r="AGL77" s="144"/>
      <c r="AGM77" s="144"/>
      <c r="AGN77" s="144"/>
      <c r="AGO77" s="144"/>
      <c r="AGP77" s="144"/>
      <c r="AGQ77" s="144"/>
      <c r="AGR77" s="144"/>
      <c r="AGS77" s="144"/>
      <c r="AGT77" s="144"/>
      <c r="AGU77" s="144"/>
      <c r="AGV77" s="144"/>
      <c r="AGW77" s="144"/>
      <c r="AGX77" s="144"/>
      <c r="AGY77" s="144"/>
      <c r="AGZ77" s="144"/>
      <c r="AHA77" s="144"/>
      <c r="AHB77" s="144"/>
      <c r="AHC77" s="144"/>
      <c r="AHD77" s="144"/>
      <c r="AHE77" s="144"/>
      <c r="AHF77" s="144"/>
      <c r="AHG77" s="144"/>
      <c r="AHH77" s="144"/>
      <c r="AHI77" s="144"/>
      <c r="AHJ77" s="144"/>
      <c r="AHK77" s="144"/>
      <c r="AHL77" s="144"/>
      <c r="AHM77" s="144"/>
      <c r="AHN77" s="144"/>
      <c r="AHO77" s="144"/>
      <c r="AHP77" s="144"/>
      <c r="AHQ77" s="144"/>
      <c r="AHR77" s="144"/>
      <c r="AHS77" s="144"/>
      <c r="AHT77" s="144"/>
      <c r="AHU77" s="144"/>
      <c r="AHV77" s="144"/>
      <c r="AHW77" s="144"/>
      <c r="AHX77" s="144"/>
      <c r="AHY77" s="144"/>
      <c r="AHZ77" s="144"/>
      <c r="AIA77" s="144"/>
      <c r="AIB77" s="144"/>
      <c r="AIC77" s="144"/>
      <c r="AID77" s="144"/>
      <c r="AIE77" s="144"/>
      <c r="AIF77" s="144"/>
      <c r="AIG77" s="144"/>
      <c r="AIH77" s="144"/>
      <c r="AII77" s="144"/>
      <c r="AIJ77" s="144"/>
      <c r="AIK77" s="144"/>
      <c r="AIL77" s="144"/>
      <c r="AIM77" s="144"/>
      <c r="AIN77" s="144"/>
      <c r="AIO77" s="144"/>
      <c r="AIP77" s="144"/>
      <c r="AIQ77" s="144"/>
      <c r="AIR77" s="144"/>
      <c r="AIS77" s="144"/>
      <c r="AIT77" s="144"/>
      <c r="AIU77" s="144"/>
      <c r="AIV77" s="144"/>
      <c r="AIW77" s="144"/>
      <c r="AIX77" s="144"/>
      <c r="AIY77" s="144"/>
      <c r="AIZ77" s="144"/>
      <c r="AJA77" s="144"/>
      <c r="AJB77" s="144"/>
      <c r="AJC77" s="144"/>
      <c r="AJD77" s="144"/>
      <c r="AJE77" s="144"/>
      <c r="AJF77" s="144"/>
      <c r="AJG77" s="144"/>
      <c r="AJH77" s="144"/>
      <c r="AJI77" s="144"/>
      <c r="AJJ77" s="144"/>
      <c r="AJK77" s="144"/>
      <c r="AJL77" s="144"/>
      <c r="AJM77" s="144"/>
      <c r="AJN77" s="144"/>
      <c r="AJO77" s="144"/>
      <c r="AJP77" s="144"/>
      <c r="AJQ77" s="144"/>
      <c r="AJR77" s="144"/>
      <c r="AJS77" s="144"/>
      <c r="AJT77" s="144"/>
      <c r="AJU77" s="144"/>
      <c r="AJV77" s="144"/>
      <c r="AJW77" s="144"/>
      <c r="AJX77" s="144"/>
      <c r="AJY77" s="144"/>
      <c r="AJZ77" s="144"/>
      <c r="AKA77" s="144"/>
      <c r="AKB77" s="144"/>
      <c r="AKC77" s="144"/>
      <c r="AKD77" s="144"/>
      <c r="AKE77" s="144"/>
      <c r="AKF77" s="144"/>
      <c r="AKG77" s="144"/>
      <c r="AKH77" s="144"/>
      <c r="AKI77" s="144"/>
      <c r="AKJ77" s="144"/>
      <c r="AKK77" s="144"/>
      <c r="AKL77" s="144"/>
      <c r="AKM77" s="144"/>
      <c r="AKN77" s="144"/>
      <c r="AKO77" s="144"/>
      <c r="AKP77" s="144"/>
      <c r="AKQ77" s="144"/>
      <c r="AKR77" s="144"/>
      <c r="AKS77" s="144"/>
      <c r="AKT77" s="144"/>
      <c r="AKU77" s="144"/>
      <c r="AKV77" s="144"/>
      <c r="AKW77" s="144"/>
      <c r="AKX77" s="144"/>
      <c r="AKY77" s="144"/>
      <c r="AKZ77" s="144"/>
      <c r="ALA77" s="144"/>
      <c r="ALB77" s="144"/>
      <c r="ALC77" s="144"/>
      <c r="ALD77" s="144"/>
      <c r="ALE77" s="144"/>
      <c r="ALF77" s="144"/>
      <c r="ALG77" s="144"/>
      <c r="ALH77" s="144"/>
      <c r="ALI77" s="144"/>
      <c r="ALJ77" s="144"/>
      <c r="ALK77" s="144"/>
      <c r="ALL77" s="144"/>
      <c r="ALM77" s="144"/>
      <c r="ALN77" s="144"/>
      <c r="ALO77" s="144"/>
      <c r="ALP77" s="144"/>
      <c r="ALQ77" s="144"/>
      <c r="ALR77" s="144"/>
      <c r="ALS77" s="144"/>
      <c r="ALT77" s="144"/>
      <c r="ALU77" s="144"/>
      <c r="ALV77" s="144"/>
      <c r="ALW77" s="144"/>
      <c r="ALX77" s="144"/>
      <c r="ALY77" s="144"/>
      <c r="ALZ77" s="144"/>
      <c r="AMA77" s="144"/>
      <c r="AMB77" s="144"/>
      <c r="AMC77" s="144"/>
      <c r="AMD77" s="144"/>
      <c r="AME77" s="144"/>
      <c r="AMF77" s="144"/>
      <c r="AMG77" s="144"/>
      <c r="AMH77" s="144"/>
      <c r="AMI77" s="144"/>
      <c r="AMJ77" s="144"/>
      <c r="AMK77" s="144"/>
      <c r="AML77" s="144"/>
    </row>
    <row r="78" spans="1:1026" s="145" customFormat="1" ht="8.25" customHeight="1">
      <c r="A78" s="144"/>
      <c r="B78" s="357"/>
      <c r="C78" s="378"/>
      <c r="D78" s="379"/>
      <c r="E78" s="380"/>
      <c r="F78" s="380"/>
      <c r="G78" s="329"/>
      <c r="H78" s="127">
        <v>0</v>
      </c>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c r="BI78" s="144"/>
      <c r="BJ78" s="144"/>
      <c r="BK78" s="144"/>
      <c r="BL78" s="144"/>
      <c r="BM78" s="144"/>
      <c r="BN78" s="144"/>
      <c r="BO78" s="144"/>
      <c r="BP78" s="144"/>
      <c r="BQ78" s="144"/>
      <c r="BR78" s="144"/>
      <c r="BS78" s="144"/>
      <c r="BT78" s="144"/>
      <c r="BU78" s="144"/>
      <c r="BV78" s="144"/>
      <c r="BW78" s="144"/>
      <c r="BX78" s="144"/>
      <c r="BY78" s="144"/>
      <c r="BZ78" s="144"/>
      <c r="CA78" s="144"/>
      <c r="CB78" s="144"/>
      <c r="CC78" s="144"/>
      <c r="CD78" s="144"/>
      <c r="CE78" s="144"/>
      <c r="CF78" s="144"/>
      <c r="CG78" s="144"/>
      <c r="CH78" s="144"/>
      <c r="CI78" s="144"/>
      <c r="CJ78" s="144"/>
      <c r="CK78" s="144"/>
      <c r="CL78" s="144"/>
      <c r="CM78" s="144"/>
      <c r="CN78" s="144"/>
      <c r="CO78" s="144"/>
      <c r="CP78" s="144"/>
      <c r="CQ78" s="144"/>
      <c r="CR78" s="144"/>
      <c r="CS78" s="144"/>
      <c r="CT78" s="144"/>
      <c r="CU78" s="144"/>
      <c r="CV78" s="144"/>
      <c r="CW78" s="144"/>
      <c r="CX78" s="144"/>
      <c r="CY78" s="144"/>
      <c r="CZ78" s="144"/>
      <c r="DA78" s="144"/>
      <c r="DB78" s="144"/>
      <c r="DC78" s="144"/>
      <c r="DD78" s="144"/>
      <c r="DE78" s="144"/>
      <c r="DF78" s="144"/>
      <c r="DG78" s="144"/>
      <c r="DH78" s="144"/>
      <c r="DI78" s="144"/>
      <c r="DJ78" s="144"/>
      <c r="DK78" s="144"/>
      <c r="DL78" s="144"/>
      <c r="DM78" s="144"/>
      <c r="DN78" s="144"/>
      <c r="DO78" s="144"/>
      <c r="DP78" s="144"/>
      <c r="DQ78" s="144"/>
      <c r="DR78" s="144"/>
      <c r="DS78" s="144"/>
      <c r="DT78" s="144"/>
      <c r="DU78" s="144"/>
      <c r="DV78" s="144"/>
      <c r="DW78" s="144"/>
      <c r="DX78" s="144"/>
      <c r="DY78" s="144"/>
      <c r="DZ78" s="144"/>
      <c r="EA78" s="144"/>
      <c r="EB78" s="144"/>
      <c r="EC78" s="144"/>
      <c r="ED78" s="144"/>
      <c r="EE78" s="144"/>
      <c r="EF78" s="144"/>
      <c r="EG78" s="144"/>
      <c r="EH78" s="144"/>
      <c r="EI78" s="144"/>
      <c r="EJ78" s="144"/>
      <c r="EK78" s="144"/>
      <c r="EL78" s="144"/>
      <c r="EM78" s="144"/>
      <c r="EN78" s="144"/>
      <c r="EO78" s="144"/>
      <c r="EP78" s="144"/>
      <c r="EQ78" s="144"/>
      <c r="ER78" s="144"/>
      <c r="ES78" s="144"/>
      <c r="ET78" s="144"/>
      <c r="EU78" s="144"/>
      <c r="EV78" s="144"/>
      <c r="EW78" s="144"/>
      <c r="EX78" s="144"/>
      <c r="EY78" s="144"/>
      <c r="EZ78" s="144"/>
      <c r="FA78" s="144"/>
      <c r="FB78" s="144"/>
      <c r="FC78" s="144"/>
      <c r="FD78" s="144"/>
      <c r="FE78" s="144"/>
      <c r="FF78" s="144"/>
      <c r="FG78" s="144"/>
      <c r="FH78" s="144"/>
      <c r="FI78" s="144"/>
      <c r="FJ78" s="144"/>
      <c r="FK78" s="144"/>
      <c r="FL78" s="144"/>
      <c r="FM78" s="144"/>
      <c r="FN78" s="144"/>
      <c r="FO78" s="144"/>
      <c r="FP78" s="144"/>
      <c r="FQ78" s="144"/>
      <c r="FR78" s="144"/>
      <c r="FS78" s="144"/>
      <c r="FT78" s="144"/>
      <c r="FU78" s="144"/>
      <c r="FV78" s="144"/>
      <c r="FW78" s="144"/>
      <c r="FX78" s="144"/>
      <c r="FY78" s="144"/>
      <c r="FZ78" s="144"/>
      <c r="GA78" s="144"/>
      <c r="GB78" s="144"/>
      <c r="GC78" s="144"/>
      <c r="GD78" s="144"/>
      <c r="GE78" s="144"/>
      <c r="GF78" s="144"/>
      <c r="GG78" s="144"/>
      <c r="GH78" s="144"/>
      <c r="GI78" s="144"/>
      <c r="GJ78" s="144"/>
      <c r="GK78" s="144"/>
      <c r="GL78" s="144"/>
      <c r="GM78" s="144"/>
      <c r="GN78" s="144"/>
      <c r="GO78" s="144"/>
      <c r="GP78" s="144"/>
      <c r="GQ78" s="144"/>
      <c r="GR78" s="144"/>
      <c r="GS78" s="144"/>
      <c r="GT78" s="144"/>
      <c r="GU78" s="144"/>
      <c r="GV78" s="144"/>
      <c r="GW78" s="144"/>
      <c r="GX78" s="144"/>
      <c r="GY78" s="144"/>
      <c r="GZ78" s="144"/>
      <c r="HA78" s="144"/>
      <c r="HB78" s="144"/>
      <c r="HC78" s="144"/>
      <c r="HD78" s="144"/>
      <c r="HE78" s="144"/>
      <c r="HF78" s="144"/>
      <c r="HG78" s="144"/>
      <c r="HH78" s="144"/>
      <c r="HI78" s="144"/>
      <c r="HJ78" s="144"/>
      <c r="HK78" s="144"/>
      <c r="HL78" s="144"/>
      <c r="HM78" s="144"/>
      <c r="HN78" s="144"/>
      <c r="HO78" s="144"/>
      <c r="HP78" s="144"/>
      <c r="HQ78" s="144"/>
      <c r="HR78" s="144"/>
      <c r="HS78" s="144"/>
      <c r="HT78" s="144"/>
      <c r="HU78" s="144"/>
      <c r="HV78" s="144"/>
      <c r="HW78" s="144"/>
      <c r="HX78" s="144"/>
      <c r="HY78" s="144"/>
      <c r="HZ78" s="144"/>
      <c r="IA78" s="144"/>
      <c r="IB78" s="144"/>
      <c r="IC78" s="144"/>
      <c r="ID78" s="144"/>
      <c r="IE78" s="144"/>
      <c r="IF78" s="144"/>
      <c r="IG78" s="144"/>
      <c r="IH78" s="144"/>
      <c r="II78" s="144"/>
      <c r="IJ78" s="144"/>
      <c r="IK78" s="144"/>
      <c r="IL78" s="144"/>
      <c r="IM78" s="144"/>
      <c r="IN78" s="144"/>
      <c r="IO78" s="144"/>
      <c r="IP78" s="144"/>
      <c r="IQ78" s="144"/>
      <c r="IR78" s="144"/>
      <c r="IS78" s="144"/>
      <c r="IT78" s="144"/>
      <c r="IU78" s="144"/>
      <c r="IV78" s="144"/>
      <c r="IW78" s="144"/>
      <c r="IX78" s="144"/>
      <c r="IY78" s="144"/>
      <c r="IZ78" s="144"/>
      <c r="JA78" s="144"/>
      <c r="JB78" s="144"/>
      <c r="JC78" s="144"/>
      <c r="JD78" s="144"/>
      <c r="JE78" s="144"/>
      <c r="JF78" s="144"/>
      <c r="JG78" s="144"/>
      <c r="JH78" s="144"/>
      <c r="JI78" s="144"/>
      <c r="JJ78" s="144"/>
      <c r="JK78" s="144"/>
      <c r="JL78" s="144"/>
      <c r="JM78" s="144"/>
      <c r="JN78" s="144"/>
      <c r="JO78" s="144"/>
      <c r="JP78" s="144"/>
      <c r="JQ78" s="144"/>
      <c r="JR78" s="144"/>
      <c r="JS78" s="144"/>
      <c r="JT78" s="144"/>
      <c r="JU78" s="144"/>
      <c r="JV78" s="144"/>
      <c r="JW78" s="144"/>
      <c r="JX78" s="144"/>
      <c r="JY78" s="144"/>
      <c r="JZ78" s="144"/>
      <c r="KA78" s="144"/>
      <c r="KB78" s="144"/>
      <c r="KC78" s="144"/>
      <c r="KD78" s="144"/>
      <c r="KE78" s="144"/>
      <c r="KF78" s="144"/>
      <c r="KG78" s="144"/>
      <c r="KH78" s="144"/>
      <c r="KI78" s="144"/>
      <c r="KJ78" s="144"/>
      <c r="KK78" s="144"/>
      <c r="KL78" s="144"/>
      <c r="KM78" s="144"/>
      <c r="KN78" s="144"/>
      <c r="KO78" s="144"/>
      <c r="KP78" s="144"/>
      <c r="KQ78" s="144"/>
      <c r="KR78" s="144"/>
      <c r="KS78" s="144"/>
      <c r="KT78" s="144"/>
      <c r="KU78" s="144"/>
      <c r="KV78" s="144"/>
      <c r="KW78" s="144"/>
      <c r="KX78" s="144"/>
      <c r="KY78" s="144"/>
      <c r="KZ78" s="144"/>
      <c r="LA78" s="144"/>
      <c r="LB78" s="144"/>
      <c r="LC78" s="144"/>
      <c r="LD78" s="144"/>
      <c r="LE78" s="144"/>
      <c r="LF78" s="144"/>
      <c r="LG78" s="144"/>
      <c r="LH78" s="144"/>
      <c r="LI78" s="144"/>
      <c r="LJ78" s="144"/>
      <c r="LK78" s="144"/>
      <c r="LL78" s="144"/>
      <c r="LM78" s="144"/>
      <c r="LN78" s="144"/>
      <c r="LO78" s="144"/>
      <c r="LP78" s="144"/>
      <c r="LQ78" s="144"/>
      <c r="LR78" s="144"/>
      <c r="LS78" s="144"/>
      <c r="LT78" s="144"/>
      <c r="LU78" s="144"/>
      <c r="LV78" s="144"/>
      <c r="LW78" s="144"/>
      <c r="LX78" s="144"/>
      <c r="LY78" s="144"/>
      <c r="LZ78" s="144"/>
      <c r="MA78" s="144"/>
      <c r="MB78" s="144"/>
      <c r="MC78" s="144"/>
      <c r="MD78" s="144"/>
      <c r="ME78" s="144"/>
      <c r="MF78" s="144"/>
      <c r="MG78" s="144"/>
      <c r="MH78" s="144"/>
      <c r="MI78" s="144"/>
      <c r="MJ78" s="144"/>
      <c r="MK78" s="144"/>
      <c r="ML78" s="144"/>
      <c r="MM78" s="144"/>
      <c r="MN78" s="144"/>
      <c r="MO78" s="144"/>
      <c r="MP78" s="144"/>
      <c r="MQ78" s="144"/>
      <c r="MR78" s="144"/>
      <c r="MS78" s="144"/>
      <c r="MT78" s="144"/>
      <c r="MU78" s="144"/>
      <c r="MV78" s="144"/>
      <c r="MW78" s="144"/>
      <c r="MX78" s="144"/>
      <c r="MY78" s="144"/>
      <c r="MZ78" s="144"/>
      <c r="NA78" s="144"/>
      <c r="NB78" s="144"/>
      <c r="NC78" s="144"/>
      <c r="ND78" s="144"/>
      <c r="NE78" s="144"/>
      <c r="NF78" s="144"/>
      <c r="NG78" s="144"/>
      <c r="NH78" s="144"/>
      <c r="NI78" s="144"/>
      <c r="NJ78" s="144"/>
      <c r="NK78" s="144"/>
      <c r="NL78" s="144"/>
      <c r="NM78" s="144"/>
      <c r="NN78" s="144"/>
      <c r="NO78" s="144"/>
      <c r="NP78" s="144"/>
      <c r="NQ78" s="144"/>
      <c r="NR78" s="144"/>
      <c r="NS78" s="144"/>
      <c r="NT78" s="144"/>
      <c r="NU78" s="144"/>
      <c r="NV78" s="144"/>
      <c r="NW78" s="144"/>
      <c r="NX78" s="144"/>
      <c r="NY78" s="144"/>
      <c r="NZ78" s="144"/>
      <c r="OA78" s="144"/>
      <c r="OB78" s="144"/>
      <c r="OC78" s="144"/>
      <c r="OD78" s="144"/>
      <c r="OE78" s="144"/>
      <c r="OF78" s="144"/>
      <c r="OG78" s="144"/>
      <c r="OH78" s="144"/>
      <c r="OI78" s="144"/>
      <c r="OJ78" s="144"/>
      <c r="OK78" s="144"/>
      <c r="OL78" s="144"/>
      <c r="OM78" s="144"/>
      <c r="ON78" s="144"/>
      <c r="OO78" s="144"/>
      <c r="OP78" s="144"/>
      <c r="OQ78" s="144"/>
      <c r="OR78" s="144"/>
      <c r="OS78" s="144"/>
      <c r="OT78" s="144"/>
      <c r="OU78" s="144"/>
      <c r="OV78" s="144"/>
      <c r="OW78" s="144"/>
      <c r="OX78" s="144"/>
      <c r="OY78" s="144"/>
      <c r="OZ78" s="144"/>
      <c r="PA78" s="144"/>
      <c r="PB78" s="144"/>
      <c r="PC78" s="144"/>
      <c r="PD78" s="144"/>
      <c r="PE78" s="144"/>
      <c r="PF78" s="144"/>
      <c r="PG78" s="144"/>
      <c r="PH78" s="144"/>
      <c r="PI78" s="144"/>
      <c r="PJ78" s="144"/>
      <c r="PK78" s="144"/>
      <c r="PL78" s="144"/>
      <c r="PM78" s="144"/>
      <c r="PN78" s="144"/>
      <c r="PO78" s="144"/>
      <c r="PP78" s="144"/>
      <c r="PQ78" s="144"/>
      <c r="PR78" s="144"/>
      <c r="PS78" s="144"/>
      <c r="PT78" s="144"/>
      <c r="PU78" s="144"/>
      <c r="PV78" s="144"/>
      <c r="PW78" s="144"/>
      <c r="PX78" s="144"/>
      <c r="PY78" s="144"/>
      <c r="PZ78" s="144"/>
      <c r="QA78" s="144"/>
      <c r="QB78" s="144"/>
      <c r="QC78" s="144"/>
      <c r="QD78" s="144"/>
      <c r="QE78" s="144"/>
      <c r="QF78" s="144"/>
      <c r="QG78" s="144"/>
      <c r="QH78" s="144"/>
      <c r="QI78" s="144"/>
      <c r="QJ78" s="144"/>
      <c r="QK78" s="144"/>
      <c r="QL78" s="144"/>
      <c r="QM78" s="144"/>
      <c r="QN78" s="144"/>
      <c r="QO78" s="144"/>
      <c r="QP78" s="144"/>
      <c r="QQ78" s="144"/>
      <c r="QR78" s="144"/>
      <c r="QS78" s="144"/>
      <c r="QT78" s="144"/>
      <c r="QU78" s="144"/>
      <c r="QV78" s="144"/>
      <c r="QW78" s="144"/>
      <c r="QX78" s="144"/>
      <c r="QY78" s="144"/>
      <c r="QZ78" s="144"/>
      <c r="RA78" s="144"/>
      <c r="RB78" s="144"/>
      <c r="RC78" s="144"/>
      <c r="RD78" s="144"/>
      <c r="RE78" s="144"/>
      <c r="RF78" s="144"/>
      <c r="RG78" s="144"/>
      <c r="RH78" s="144"/>
      <c r="RI78" s="144"/>
      <c r="RJ78" s="144"/>
      <c r="RK78" s="144"/>
      <c r="RL78" s="144"/>
      <c r="RM78" s="144"/>
      <c r="RN78" s="144"/>
      <c r="RO78" s="144"/>
      <c r="RP78" s="144"/>
      <c r="RQ78" s="144"/>
      <c r="RR78" s="144"/>
      <c r="RS78" s="144"/>
      <c r="RT78" s="144"/>
      <c r="RU78" s="144"/>
      <c r="RV78" s="144"/>
      <c r="RW78" s="144"/>
      <c r="RX78" s="144"/>
      <c r="RY78" s="144"/>
      <c r="RZ78" s="144"/>
      <c r="SA78" s="144"/>
      <c r="SB78" s="144"/>
      <c r="SC78" s="144"/>
      <c r="SD78" s="144"/>
      <c r="SE78" s="144"/>
      <c r="SF78" s="144"/>
      <c r="SG78" s="144"/>
      <c r="SH78" s="144"/>
      <c r="SI78" s="144"/>
      <c r="SJ78" s="144"/>
      <c r="SK78" s="144"/>
      <c r="SL78" s="144"/>
      <c r="SM78" s="144"/>
      <c r="SN78" s="144"/>
      <c r="SO78" s="144"/>
      <c r="SP78" s="144"/>
      <c r="SQ78" s="144"/>
      <c r="SR78" s="144"/>
      <c r="SS78" s="144"/>
      <c r="ST78" s="144"/>
      <c r="SU78" s="144"/>
      <c r="SV78" s="144"/>
      <c r="SW78" s="144"/>
      <c r="SX78" s="144"/>
      <c r="SY78" s="144"/>
      <c r="SZ78" s="144"/>
      <c r="TA78" s="144"/>
      <c r="TB78" s="144"/>
      <c r="TC78" s="144"/>
      <c r="TD78" s="144"/>
      <c r="TE78" s="144"/>
      <c r="TF78" s="144"/>
      <c r="TG78" s="144"/>
      <c r="TH78" s="144"/>
      <c r="TI78" s="144"/>
      <c r="TJ78" s="144"/>
      <c r="TK78" s="144"/>
      <c r="TL78" s="144"/>
      <c r="TM78" s="144"/>
      <c r="TN78" s="144"/>
      <c r="TO78" s="144"/>
      <c r="TP78" s="144"/>
      <c r="TQ78" s="144"/>
      <c r="TR78" s="144"/>
      <c r="TS78" s="144"/>
      <c r="TT78" s="144"/>
      <c r="TU78" s="144"/>
      <c r="TV78" s="144"/>
      <c r="TW78" s="144"/>
      <c r="TX78" s="144"/>
      <c r="TY78" s="144"/>
      <c r="TZ78" s="144"/>
      <c r="UA78" s="144"/>
      <c r="UB78" s="144"/>
      <c r="UC78" s="144"/>
      <c r="UD78" s="144"/>
      <c r="UE78" s="144"/>
      <c r="UF78" s="144"/>
      <c r="UG78" s="144"/>
      <c r="UH78" s="144"/>
      <c r="UI78" s="144"/>
      <c r="UJ78" s="144"/>
      <c r="UK78" s="144"/>
      <c r="UL78" s="144"/>
      <c r="UM78" s="144"/>
      <c r="UN78" s="144"/>
      <c r="UO78" s="144"/>
      <c r="UP78" s="144"/>
      <c r="UQ78" s="144"/>
      <c r="UR78" s="144"/>
      <c r="US78" s="144"/>
      <c r="UT78" s="144"/>
      <c r="UU78" s="144"/>
      <c r="UV78" s="144"/>
      <c r="UW78" s="144"/>
      <c r="UX78" s="144"/>
      <c r="UY78" s="144"/>
      <c r="UZ78" s="144"/>
      <c r="VA78" s="144"/>
      <c r="VB78" s="144"/>
      <c r="VC78" s="144"/>
      <c r="VD78" s="144"/>
      <c r="VE78" s="144"/>
      <c r="VF78" s="144"/>
      <c r="VG78" s="144"/>
      <c r="VH78" s="144"/>
      <c r="VI78" s="144"/>
      <c r="VJ78" s="144"/>
      <c r="VK78" s="144"/>
      <c r="VL78" s="144"/>
      <c r="VM78" s="144"/>
      <c r="VN78" s="144"/>
      <c r="VO78" s="144"/>
      <c r="VP78" s="144"/>
      <c r="VQ78" s="144"/>
      <c r="VR78" s="144"/>
      <c r="VS78" s="144"/>
      <c r="VT78" s="144"/>
      <c r="VU78" s="144"/>
      <c r="VV78" s="144"/>
      <c r="VW78" s="144"/>
      <c r="VX78" s="144"/>
      <c r="VY78" s="144"/>
      <c r="VZ78" s="144"/>
      <c r="WA78" s="144"/>
      <c r="WB78" s="144"/>
      <c r="WC78" s="144"/>
      <c r="WD78" s="144"/>
      <c r="WE78" s="144"/>
      <c r="WF78" s="144"/>
      <c r="WG78" s="144"/>
      <c r="WH78" s="144"/>
      <c r="WI78" s="144"/>
      <c r="WJ78" s="144"/>
      <c r="WK78" s="144"/>
      <c r="WL78" s="144"/>
      <c r="WM78" s="144"/>
      <c r="WN78" s="144"/>
      <c r="WO78" s="144"/>
      <c r="WP78" s="144"/>
      <c r="WQ78" s="144"/>
      <c r="WR78" s="144"/>
      <c r="WS78" s="144"/>
      <c r="WT78" s="144"/>
      <c r="WU78" s="144"/>
      <c r="WV78" s="144"/>
      <c r="WW78" s="144"/>
      <c r="WX78" s="144"/>
      <c r="WY78" s="144"/>
      <c r="WZ78" s="144"/>
      <c r="XA78" s="144"/>
      <c r="XB78" s="144"/>
      <c r="XC78" s="144"/>
      <c r="XD78" s="144"/>
      <c r="XE78" s="144"/>
      <c r="XF78" s="144"/>
      <c r="XG78" s="144"/>
      <c r="XH78" s="144"/>
      <c r="XI78" s="144"/>
      <c r="XJ78" s="144"/>
      <c r="XK78" s="144"/>
      <c r="XL78" s="144"/>
      <c r="XM78" s="144"/>
      <c r="XN78" s="144"/>
      <c r="XO78" s="144"/>
      <c r="XP78" s="144"/>
      <c r="XQ78" s="144"/>
      <c r="XR78" s="144"/>
      <c r="XS78" s="144"/>
      <c r="XT78" s="144"/>
      <c r="XU78" s="144"/>
      <c r="XV78" s="144"/>
      <c r="XW78" s="144"/>
      <c r="XX78" s="144"/>
      <c r="XY78" s="144"/>
      <c r="XZ78" s="144"/>
      <c r="YA78" s="144"/>
      <c r="YB78" s="144"/>
      <c r="YC78" s="144"/>
      <c r="YD78" s="144"/>
      <c r="YE78" s="144"/>
      <c r="YF78" s="144"/>
      <c r="YG78" s="144"/>
      <c r="YH78" s="144"/>
      <c r="YI78" s="144"/>
      <c r="YJ78" s="144"/>
      <c r="YK78" s="144"/>
      <c r="YL78" s="144"/>
      <c r="YM78" s="144"/>
      <c r="YN78" s="144"/>
      <c r="YO78" s="144"/>
      <c r="YP78" s="144"/>
      <c r="YQ78" s="144"/>
      <c r="YR78" s="144"/>
      <c r="YS78" s="144"/>
      <c r="YT78" s="144"/>
      <c r="YU78" s="144"/>
      <c r="YV78" s="144"/>
      <c r="YW78" s="144"/>
      <c r="YX78" s="144"/>
      <c r="YY78" s="144"/>
      <c r="YZ78" s="144"/>
      <c r="ZA78" s="144"/>
      <c r="ZB78" s="144"/>
      <c r="ZC78" s="144"/>
      <c r="ZD78" s="144"/>
      <c r="ZE78" s="144"/>
      <c r="ZF78" s="144"/>
      <c r="ZG78" s="144"/>
      <c r="ZH78" s="144"/>
      <c r="ZI78" s="144"/>
      <c r="ZJ78" s="144"/>
      <c r="ZK78" s="144"/>
      <c r="ZL78" s="144"/>
      <c r="ZM78" s="144"/>
      <c r="ZN78" s="144"/>
      <c r="ZO78" s="144"/>
      <c r="ZP78" s="144"/>
      <c r="ZQ78" s="144"/>
      <c r="ZR78" s="144"/>
      <c r="ZS78" s="144"/>
      <c r="ZT78" s="144"/>
      <c r="ZU78" s="144"/>
      <c r="ZV78" s="144"/>
      <c r="ZW78" s="144"/>
      <c r="ZX78" s="144"/>
      <c r="ZY78" s="144"/>
      <c r="ZZ78" s="144"/>
      <c r="AAA78" s="144"/>
      <c r="AAB78" s="144"/>
      <c r="AAC78" s="144"/>
      <c r="AAD78" s="144"/>
      <c r="AAE78" s="144"/>
      <c r="AAF78" s="144"/>
      <c r="AAG78" s="144"/>
      <c r="AAH78" s="144"/>
      <c r="AAI78" s="144"/>
      <c r="AAJ78" s="144"/>
      <c r="AAK78" s="144"/>
      <c r="AAL78" s="144"/>
      <c r="AAM78" s="144"/>
      <c r="AAN78" s="144"/>
      <c r="AAO78" s="144"/>
      <c r="AAP78" s="144"/>
      <c r="AAQ78" s="144"/>
      <c r="AAR78" s="144"/>
      <c r="AAS78" s="144"/>
      <c r="AAT78" s="144"/>
      <c r="AAU78" s="144"/>
      <c r="AAV78" s="144"/>
      <c r="AAW78" s="144"/>
      <c r="AAX78" s="144"/>
      <c r="AAY78" s="144"/>
      <c r="AAZ78" s="144"/>
      <c r="ABA78" s="144"/>
      <c r="ABB78" s="144"/>
      <c r="ABC78" s="144"/>
      <c r="ABD78" s="144"/>
      <c r="ABE78" s="144"/>
      <c r="ABF78" s="144"/>
      <c r="ABG78" s="144"/>
      <c r="ABH78" s="144"/>
      <c r="ABI78" s="144"/>
      <c r="ABJ78" s="144"/>
      <c r="ABK78" s="144"/>
      <c r="ABL78" s="144"/>
      <c r="ABM78" s="144"/>
      <c r="ABN78" s="144"/>
      <c r="ABO78" s="144"/>
      <c r="ABP78" s="144"/>
      <c r="ABQ78" s="144"/>
      <c r="ABR78" s="144"/>
      <c r="ABS78" s="144"/>
      <c r="ABT78" s="144"/>
      <c r="ABU78" s="144"/>
      <c r="ABV78" s="144"/>
      <c r="ABW78" s="144"/>
      <c r="ABX78" s="144"/>
      <c r="ABY78" s="144"/>
      <c r="ABZ78" s="144"/>
      <c r="ACA78" s="144"/>
      <c r="ACB78" s="144"/>
      <c r="ACC78" s="144"/>
      <c r="ACD78" s="144"/>
      <c r="ACE78" s="144"/>
      <c r="ACF78" s="144"/>
      <c r="ACG78" s="144"/>
      <c r="ACH78" s="144"/>
      <c r="ACI78" s="144"/>
      <c r="ACJ78" s="144"/>
      <c r="ACK78" s="144"/>
      <c r="ACL78" s="144"/>
      <c r="ACM78" s="144"/>
      <c r="ACN78" s="144"/>
      <c r="ACO78" s="144"/>
      <c r="ACP78" s="144"/>
      <c r="ACQ78" s="144"/>
      <c r="ACR78" s="144"/>
      <c r="ACS78" s="144"/>
      <c r="ACT78" s="144"/>
      <c r="ACU78" s="144"/>
      <c r="ACV78" s="144"/>
      <c r="ACW78" s="144"/>
      <c r="ACX78" s="144"/>
      <c r="ACY78" s="144"/>
      <c r="ACZ78" s="144"/>
      <c r="ADA78" s="144"/>
      <c r="ADB78" s="144"/>
      <c r="ADC78" s="144"/>
      <c r="ADD78" s="144"/>
      <c r="ADE78" s="144"/>
      <c r="ADF78" s="144"/>
      <c r="ADG78" s="144"/>
      <c r="ADH78" s="144"/>
      <c r="ADI78" s="144"/>
      <c r="ADJ78" s="144"/>
      <c r="ADK78" s="144"/>
      <c r="ADL78" s="144"/>
      <c r="ADM78" s="144"/>
      <c r="ADN78" s="144"/>
      <c r="ADO78" s="144"/>
      <c r="ADP78" s="144"/>
      <c r="ADQ78" s="144"/>
      <c r="ADR78" s="144"/>
      <c r="ADS78" s="144"/>
      <c r="ADT78" s="144"/>
      <c r="ADU78" s="144"/>
      <c r="ADV78" s="144"/>
      <c r="ADW78" s="144"/>
      <c r="ADX78" s="144"/>
      <c r="ADY78" s="144"/>
      <c r="ADZ78" s="144"/>
      <c r="AEA78" s="144"/>
      <c r="AEB78" s="144"/>
      <c r="AEC78" s="144"/>
      <c r="AED78" s="144"/>
      <c r="AEE78" s="144"/>
      <c r="AEF78" s="144"/>
      <c r="AEG78" s="144"/>
      <c r="AEH78" s="144"/>
      <c r="AEI78" s="144"/>
      <c r="AEJ78" s="144"/>
      <c r="AEK78" s="144"/>
      <c r="AEL78" s="144"/>
      <c r="AEM78" s="144"/>
      <c r="AEN78" s="144"/>
      <c r="AEO78" s="144"/>
      <c r="AEP78" s="144"/>
      <c r="AEQ78" s="144"/>
      <c r="AER78" s="144"/>
      <c r="AES78" s="144"/>
      <c r="AET78" s="144"/>
      <c r="AEU78" s="144"/>
      <c r="AEV78" s="144"/>
      <c r="AEW78" s="144"/>
      <c r="AEX78" s="144"/>
      <c r="AEY78" s="144"/>
      <c r="AEZ78" s="144"/>
      <c r="AFA78" s="144"/>
      <c r="AFB78" s="144"/>
      <c r="AFC78" s="144"/>
      <c r="AFD78" s="144"/>
      <c r="AFE78" s="144"/>
      <c r="AFF78" s="144"/>
      <c r="AFG78" s="144"/>
      <c r="AFH78" s="144"/>
      <c r="AFI78" s="144"/>
      <c r="AFJ78" s="144"/>
      <c r="AFK78" s="144"/>
      <c r="AFL78" s="144"/>
      <c r="AFM78" s="144"/>
      <c r="AFN78" s="144"/>
      <c r="AFO78" s="144"/>
      <c r="AFP78" s="144"/>
      <c r="AFQ78" s="144"/>
      <c r="AFR78" s="144"/>
      <c r="AFS78" s="144"/>
      <c r="AFT78" s="144"/>
      <c r="AFU78" s="144"/>
      <c r="AFV78" s="144"/>
      <c r="AFW78" s="144"/>
      <c r="AFX78" s="144"/>
      <c r="AFY78" s="144"/>
      <c r="AFZ78" s="144"/>
      <c r="AGA78" s="144"/>
      <c r="AGB78" s="144"/>
      <c r="AGC78" s="144"/>
      <c r="AGD78" s="144"/>
      <c r="AGE78" s="144"/>
      <c r="AGF78" s="144"/>
      <c r="AGG78" s="144"/>
      <c r="AGH78" s="144"/>
      <c r="AGI78" s="144"/>
      <c r="AGJ78" s="144"/>
      <c r="AGK78" s="144"/>
      <c r="AGL78" s="144"/>
      <c r="AGM78" s="144"/>
      <c r="AGN78" s="144"/>
      <c r="AGO78" s="144"/>
      <c r="AGP78" s="144"/>
      <c r="AGQ78" s="144"/>
      <c r="AGR78" s="144"/>
      <c r="AGS78" s="144"/>
      <c r="AGT78" s="144"/>
      <c r="AGU78" s="144"/>
      <c r="AGV78" s="144"/>
      <c r="AGW78" s="144"/>
      <c r="AGX78" s="144"/>
      <c r="AGY78" s="144"/>
      <c r="AGZ78" s="144"/>
      <c r="AHA78" s="144"/>
      <c r="AHB78" s="144"/>
      <c r="AHC78" s="144"/>
      <c r="AHD78" s="144"/>
      <c r="AHE78" s="144"/>
      <c r="AHF78" s="144"/>
      <c r="AHG78" s="144"/>
      <c r="AHH78" s="144"/>
      <c r="AHI78" s="144"/>
      <c r="AHJ78" s="144"/>
      <c r="AHK78" s="144"/>
      <c r="AHL78" s="144"/>
      <c r="AHM78" s="144"/>
      <c r="AHN78" s="144"/>
      <c r="AHO78" s="144"/>
      <c r="AHP78" s="144"/>
      <c r="AHQ78" s="144"/>
      <c r="AHR78" s="144"/>
      <c r="AHS78" s="144"/>
      <c r="AHT78" s="144"/>
      <c r="AHU78" s="144"/>
      <c r="AHV78" s="144"/>
      <c r="AHW78" s="144"/>
      <c r="AHX78" s="144"/>
      <c r="AHY78" s="144"/>
      <c r="AHZ78" s="144"/>
      <c r="AIA78" s="144"/>
      <c r="AIB78" s="144"/>
      <c r="AIC78" s="144"/>
      <c r="AID78" s="144"/>
      <c r="AIE78" s="144"/>
      <c r="AIF78" s="144"/>
      <c r="AIG78" s="144"/>
      <c r="AIH78" s="144"/>
      <c r="AII78" s="144"/>
      <c r="AIJ78" s="144"/>
      <c r="AIK78" s="144"/>
      <c r="AIL78" s="144"/>
      <c r="AIM78" s="144"/>
      <c r="AIN78" s="144"/>
      <c r="AIO78" s="144"/>
      <c r="AIP78" s="144"/>
      <c r="AIQ78" s="144"/>
      <c r="AIR78" s="144"/>
      <c r="AIS78" s="144"/>
      <c r="AIT78" s="144"/>
      <c r="AIU78" s="144"/>
      <c r="AIV78" s="144"/>
      <c r="AIW78" s="144"/>
      <c r="AIX78" s="144"/>
      <c r="AIY78" s="144"/>
      <c r="AIZ78" s="144"/>
      <c r="AJA78" s="144"/>
      <c r="AJB78" s="144"/>
      <c r="AJC78" s="144"/>
      <c r="AJD78" s="144"/>
      <c r="AJE78" s="144"/>
      <c r="AJF78" s="144"/>
      <c r="AJG78" s="144"/>
      <c r="AJH78" s="144"/>
      <c r="AJI78" s="144"/>
      <c r="AJJ78" s="144"/>
      <c r="AJK78" s="144"/>
      <c r="AJL78" s="144"/>
      <c r="AJM78" s="144"/>
      <c r="AJN78" s="144"/>
      <c r="AJO78" s="144"/>
      <c r="AJP78" s="144"/>
      <c r="AJQ78" s="144"/>
      <c r="AJR78" s="144"/>
      <c r="AJS78" s="144"/>
      <c r="AJT78" s="144"/>
      <c r="AJU78" s="144"/>
      <c r="AJV78" s="144"/>
      <c r="AJW78" s="144"/>
      <c r="AJX78" s="144"/>
      <c r="AJY78" s="144"/>
      <c r="AJZ78" s="144"/>
      <c r="AKA78" s="144"/>
      <c r="AKB78" s="144"/>
      <c r="AKC78" s="144"/>
      <c r="AKD78" s="144"/>
      <c r="AKE78" s="144"/>
      <c r="AKF78" s="144"/>
      <c r="AKG78" s="144"/>
      <c r="AKH78" s="144"/>
      <c r="AKI78" s="144"/>
      <c r="AKJ78" s="144"/>
      <c r="AKK78" s="144"/>
      <c r="AKL78" s="144"/>
      <c r="AKM78" s="144"/>
      <c r="AKN78" s="144"/>
      <c r="AKO78" s="144"/>
      <c r="AKP78" s="144"/>
      <c r="AKQ78" s="144"/>
      <c r="AKR78" s="144"/>
      <c r="AKS78" s="144"/>
      <c r="AKT78" s="144"/>
      <c r="AKU78" s="144"/>
      <c r="AKV78" s="144"/>
      <c r="AKW78" s="144"/>
      <c r="AKX78" s="144"/>
      <c r="AKY78" s="144"/>
      <c r="AKZ78" s="144"/>
      <c r="ALA78" s="144"/>
      <c r="ALB78" s="144"/>
      <c r="ALC78" s="144"/>
      <c r="ALD78" s="144"/>
      <c r="ALE78" s="144"/>
      <c r="ALF78" s="144"/>
      <c r="ALG78" s="144"/>
      <c r="ALH78" s="144"/>
      <c r="ALI78" s="144"/>
      <c r="ALJ78" s="144"/>
      <c r="ALK78" s="144"/>
      <c r="ALL78" s="144"/>
      <c r="ALM78" s="144"/>
      <c r="ALN78" s="144"/>
      <c r="ALO78" s="144"/>
      <c r="ALP78" s="144"/>
      <c r="ALQ78" s="144"/>
      <c r="ALR78" s="144"/>
      <c r="ALS78" s="144"/>
      <c r="ALT78" s="144"/>
      <c r="ALU78" s="144"/>
      <c r="ALV78" s="144"/>
      <c r="ALW78" s="144"/>
      <c r="ALX78" s="144"/>
      <c r="ALY78" s="144"/>
      <c r="ALZ78" s="144"/>
      <c r="AMA78" s="144"/>
      <c r="AMB78" s="144"/>
      <c r="AMC78" s="144"/>
      <c r="AMD78" s="144"/>
      <c r="AME78" s="144"/>
      <c r="AMF78" s="144"/>
      <c r="AMG78" s="144"/>
      <c r="AMH78" s="144"/>
      <c r="AMI78" s="144"/>
      <c r="AMJ78" s="144"/>
      <c r="AMK78" s="144"/>
      <c r="AML78" s="144"/>
    </row>
    <row r="79" spans="1:1026" s="37" customFormat="1" ht="22.5" customHeight="1">
      <c r="A79" s="36"/>
      <c r="B79" s="336" t="s">
        <v>96</v>
      </c>
      <c r="C79" s="337"/>
      <c r="D79" s="337"/>
      <c r="E79" s="337"/>
      <c r="F79" s="337"/>
      <c r="G79" s="329"/>
      <c r="H79" s="114">
        <f>SUM(H67:H78)</f>
        <v>407.47999999999996</v>
      </c>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c r="GZ79" s="36"/>
      <c r="HA79" s="36"/>
      <c r="HB79" s="36"/>
      <c r="HC79" s="36"/>
      <c r="HD79" s="36"/>
      <c r="HE79" s="36"/>
      <c r="HF79" s="36"/>
      <c r="HG79" s="36"/>
      <c r="HH79" s="36"/>
      <c r="HI79" s="36"/>
      <c r="HJ79" s="36"/>
      <c r="HK79" s="36"/>
      <c r="HL79" s="36"/>
      <c r="HM79" s="36"/>
      <c r="HN79" s="36"/>
      <c r="HO79" s="36"/>
      <c r="HP79" s="36"/>
      <c r="HQ79" s="36"/>
      <c r="HR79" s="36"/>
      <c r="HS79" s="36"/>
      <c r="HT79" s="36"/>
      <c r="HU79" s="36"/>
      <c r="HV79" s="36"/>
      <c r="HW79" s="36"/>
      <c r="HX79" s="36"/>
      <c r="HY79" s="36"/>
      <c r="HZ79" s="36"/>
      <c r="IA79" s="36"/>
      <c r="IB79" s="36"/>
      <c r="IC79" s="36"/>
      <c r="ID79" s="36"/>
      <c r="IE79" s="36"/>
      <c r="IF79" s="36"/>
      <c r="IG79" s="36"/>
      <c r="IH79" s="36"/>
      <c r="II79" s="36"/>
      <c r="IJ79" s="36"/>
      <c r="IK79" s="36"/>
      <c r="IL79" s="36"/>
      <c r="IM79" s="36"/>
      <c r="IN79" s="36"/>
      <c r="IO79" s="36"/>
      <c r="IP79" s="36"/>
      <c r="IQ79" s="36"/>
      <c r="IR79" s="36"/>
      <c r="IS79" s="36"/>
      <c r="IT79" s="36"/>
      <c r="IU79" s="36"/>
      <c r="IV79" s="36"/>
      <c r="IW79" s="36"/>
      <c r="IX79" s="36"/>
      <c r="IY79" s="36"/>
      <c r="IZ79" s="36"/>
      <c r="JA79" s="36"/>
      <c r="JB79" s="36"/>
      <c r="JC79" s="36"/>
      <c r="JD79" s="36"/>
      <c r="JE79" s="36"/>
      <c r="JF79" s="36"/>
      <c r="JG79" s="36"/>
      <c r="JH79" s="36"/>
      <c r="JI79" s="36"/>
      <c r="JJ79" s="36"/>
      <c r="JK79" s="36"/>
      <c r="JL79" s="36"/>
      <c r="JM79" s="36"/>
      <c r="JN79" s="36"/>
      <c r="JO79" s="36"/>
      <c r="JP79" s="36"/>
      <c r="JQ79" s="36"/>
      <c r="JR79" s="36"/>
      <c r="JS79" s="36"/>
      <c r="JT79" s="36"/>
      <c r="JU79" s="36"/>
      <c r="JV79" s="36"/>
      <c r="JW79" s="36"/>
      <c r="JX79" s="36"/>
      <c r="JY79" s="36"/>
      <c r="JZ79" s="36"/>
      <c r="KA79" s="36"/>
      <c r="KB79" s="36"/>
      <c r="KC79" s="36"/>
      <c r="KD79" s="36"/>
      <c r="KE79" s="36"/>
      <c r="KF79" s="36"/>
      <c r="KG79" s="36"/>
      <c r="KH79" s="36"/>
      <c r="KI79" s="36"/>
      <c r="KJ79" s="36"/>
      <c r="KK79" s="36"/>
      <c r="KL79" s="36"/>
      <c r="KM79" s="36"/>
      <c r="KN79" s="36"/>
      <c r="KO79" s="36"/>
      <c r="KP79" s="36"/>
      <c r="KQ79" s="36"/>
      <c r="KR79" s="36"/>
      <c r="KS79" s="36"/>
      <c r="KT79" s="36"/>
      <c r="KU79" s="36"/>
      <c r="KV79" s="36"/>
      <c r="KW79" s="36"/>
      <c r="KX79" s="36"/>
      <c r="KY79" s="36"/>
      <c r="KZ79" s="36"/>
      <c r="LA79" s="36"/>
      <c r="LB79" s="36"/>
      <c r="LC79" s="36"/>
      <c r="LD79" s="36"/>
      <c r="LE79" s="36"/>
      <c r="LF79" s="36"/>
      <c r="LG79" s="36"/>
      <c r="LH79" s="36"/>
      <c r="LI79" s="36"/>
      <c r="LJ79" s="36"/>
      <c r="LK79" s="36"/>
      <c r="LL79" s="36"/>
      <c r="LM79" s="36"/>
      <c r="LN79" s="36"/>
      <c r="LO79" s="36"/>
      <c r="LP79" s="36"/>
      <c r="LQ79" s="36"/>
      <c r="LR79" s="36"/>
      <c r="LS79" s="36"/>
      <c r="LT79" s="36"/>
      <c r="LU79" s="36"/>
      <c r="LV79" s="36"/>
      <c r="LW79" s="36"/>
      <c r="LX79" s="36"/>
      <c r="LY79" s="36"/>
      <c r="LZ79" s="36"/>
      <c r="MA79" s="36"/>
      <c r="MB79" s="36"/>
      <c r="MC79" s="36"/>
      <c r="MD79" s="36"/>
      <c r="ME79" s="36"/>
      <c r="MF79" s="36"/>
      <c r="MG79" s="36"/>
      <c r="MH79" s="36"/>
      <c r="MI79" s="36"/>
      <c r="MJ79" s="36"/>
      <c r="MK79" s="36"/>
      <c r="ML79" s="36"/>
      <c r="MM79" s="36"/>
      <c r="MN79" s="36"/>
      <c r="MO79" s="36"/>
      <c r="MP79" s="36"/>
      <c r="MQ79" s="36"/>
      <c r="MR79" s="36"/>
      <c r="MS79" s="36"/>
      <c r="MT79" s="36"/>
      <c r="MU79" s="36"/>
      <c r="MV79" s="36"/>
      <c r="MW79" s="36"/>
      <c r="MX79" s="36"/>
      <c r="MY79" s="36"/>
      <c r="MZ79" s="36"/>
      <c r="NA79" s="36"/>
      <c r="NB79" s="36"/>
      <c r="NC79" s="36"/>
      <c r="ND79" s="36"/>
      <c r="NE79" s="36"/>
      <c r="NF79" s="36"/>
      <c r="NG79" s="36"/>
      <c r="NH79" s="36"/>
      <c r="NI79" s="36"/>
      <c r="NJ79" s="36"/>
      <c r="NK79" s="36"/>
      <c r="NL79" s="36"/>
      <c r="NM79" s="36"/>
      <c r="NN79" s="36"/>
      <c r="NO79" s="36"/>
      <c r="NP79" s="36"/>
      <c r="NQ79" s="36"/>
      <c r="NR79" s="36"/>
      <c r="NS79" s="36"/>
      <c r="NT79" s="36"/>
      <c r="NU79" s="36"/>
      <c r="NV79" s="36"/>
      <c r="NW79" s="36"/>
      <c r="NX79" s="36"/>
      <c r="NY79" s="36"/>
      <c r="NZ79" s="36"/>
      <c r="OA79" s="36"/>
      <c r="OB79" s="36"/>
      <c r="OC79" s="36"/>
      <c r="OD79" s="36"/>
      <c r="OE79" s="36"/>
      <c r="OF79" s="36"/>
      <c r="OG79" s="36"/>
      <c r="OH79" s="36"/>
      <c r="OI79" s="36"/>
      <c r="OJ79" s="36"/>
      <c r="OK79" s="36"/>
      <c r="OL79" s="36"/>
      <c r="OM79" s="36"/>
      <c r="ON79" s="36"/>
      <c r="OO79" s="36"/>
      <c r="OP79" s="36"/>
      <c r="OQ79" s="36"/>
      <c r="OR79" s="36"/>
      <c r="OS79" s="36"/>
      <c r="OT79" s="36"/>
      <c r="OU79" s="36"/>
      <c r="OV79" s="36"/>
      <c r="OW79" s="36"/>
      <c r="OX79" s="36"/>
      <c r="OY79" s="36"/>
      <c r="OZ79" s="36"/>
      <c r="PA79" s="36"/>
      <c r="PB79" s="36"/>
      <c r="PC79" s="36"/>
      <c r="PD79" s="36"/>
      <c r="PE79" s="36"/>
      <c r="PF79" s="36"/>
      <c r="PG79" s="36"/>
      <c r="PH79" s="36"/>
      <c r="PI79" s="36"/>
      <c r="PJ79" s="36"/>
      <c r="PK79" s="36"/>
      <c r="PL79" s="36"/>
      <c r="PM79" s="36"/>
      <c r="PN79" s="36"/>
      <c r="PO79" s="36"/>
      <c r="PP79" s="36"/>
      <c r="PQ79" s="36"/>
      <c r="PR79" s="36"/>
      <c r="PS79" s="36"/>
      <c r="PT79" s="36"/>
      <c r="PU79" s="36"/>
      <c r="PV79" s="36"/>
      <c r="PW79" s="36"/>
      <c r="PX79" s="36"/>
      <c r="PY79" s="36"/>
      <c r="PZ79" s="36"/>
      <c r="QA79" s="36"/>
      <c r="QB79" s="36"/>
      <c r="QC79" s="36"/>
      <c r="QD79" s="36"/>
      <c r="QE79" s="36"/>
      <c r="QF79" s="36"/>
      <c r="QG79" s="36"/>
      <c r="QH79" s="36"/>
      <c r="QI79" s="36"/>
      <c r="QJ79" s="36"/>
      <c r="QK79" s="36"/>
      <c r="QL79" s="36"/>
      <c r="QM79" s="36"/>
      <c r="QN79" s="36"/>
      <c r="QO79" s="36"/>
      <c r="QP79" s="36"/>
      <c r="QQ79" s="36"/>
      <c r="QR79" s="36"/>
      <c r="QS79" s="36"/>
      <c r="QT79" s="36"/>
      <c r="QU79" s="36"/>
      <c r="QV79" s="36"/>
      <c r="QW79" s="36"/>
      <c r="QX79" s="36"/>
      <c r="QY79" s="36"/>
      <c r="QZ79" s="36"/>
      <c r="RA79" s="36"/>
      <c r="RB79" s="36"/>
      <c r="RC79" s="36"/>
      <c r="RD79" s="36"/>
      <c r="RE79" s="36"/>
      <c r="RF79" s="36"/>
      <c r="RG79" s="36"/>
      <c r="RH79" s="36"/>
      <c r="RI79" s="36"/>
      <c r="RJ79" s="36"/>
      <c r="RK79" s="36"/>
      <c r="RL79" s="36"/>
      <c r="RM79" s="36"/>
      <c r="RN79" s="36"/>
      <c r="RO79" s="36"/>
      <c r="RP79" s="36"/>
      <c r="RQ79" s="36"/>
      <c r="RR79" s="36"/>
      <c r="RS79" s="36"/>
      <c r="RT79" s="36"/>
      <c r="RU79" s="36"/>
      <c r="RV79" s="36"/>
      <c r="RW79" s="36"/>
      <c r="RX79" s="36"/>
      <c r="RY79" s="36"/>
      <c r="RZ79" s="36"/>
      <c r="SA79" s="36"/>
      <c r="SB79" s="36"/>
      <c r="SC79" s="36"/>
      <c r="SD79" s="36"/>
      <c r="SE79" s="36"/>
      <c r="SF79" s="36"/>
      <c r="SG79" s="36"/>
      <c r="SH79" s="36"/>
      <c r="SI79" s="36"/>
      <c r="SJ79" s="36"/>
      <c r="SK79" s="36"/>
      <c r="SL79" s="36"/>
      <c r="SM79" s="36"/>
      <c r="SN79" s="36"/>
      <c r="SO79" s="36"/>
      <c r="SP79" s="36"/>
      <c r="SQ79" s="36"/>
      <c r="SR79" s="36"/>
      <c r="SS79" s="36"/>
      <c r="ST79" s="36"/>
      <c r="SU79" s="36"/>
      <c r="SV79" s="36"/>
      <c r="SW79" s="36"/>
      <c r="SX79" s="36"/>
      <c r="SY79" s="36"/>
      <c r="SZ79" s="36"/>
      <c r="TA79" s="36"/>
      <c r="TB79" s="36"/>
      <c r="TC79" s="36"/>
      <c r="TD79" s="36"/>
      <c r="TE79" s="36"/>
      <c r="TF79" s="36"/>
      <c r="TG79" s="36"/>
      <c r="TH79" s="36"/>
      <c r="TI79" s="36"/>
      <c r="TJ79" s="36"/>
      <c r="TK79" s="36"/>
      <c r="TL79" s="36"/>
      <c r="TM79" s="36"/>
      <c r="TN79" s="36"/>
      <c r="TO79" s="36"/>
      <c r="TP79" s="36"/>
      <c r="TQ79" s="36"/>
      <c r="TR79" s="36"/>
      <c r="TS79" s="36"/>
      <c r="TT79" s="36"/>
      <c r="TU79" s="36"/>
      <c r="TV79" s="36"/>
      <c r="TW79" s="36"/>
      <c r="TX79" s="36"/>
      <c r="TY79" s="36"/>
      <c r="TZ79" s="36"/>
      <c r="UA79" s="36"/>
      <c r="UB79" s="36"/>
      <c r="UC79" s="36"/>
      <c r="UD79" s="36"/>
      <c r="UE79" s="36"/>
      <c r="UF79" s="36"/>
      <c r="UG79" s="36"/>
      <c r="UH79" s="36"/>
      <c r="UI79" s="36"/>
      <c r="UJ79" s="36"/>
      <c r="UK79" s="36"/>
      <c r="UL79" s="36"/>
      <c r="UM79" s="36"/>
      <c r="UN79" s="36"/>
      <c r="UO79" s="36"/>
      <c r="UP79" s="36"/>
      <c r="UQ79" s="36"/>
      <c r="UR79" s="36"/>
      <c r="US79" s="36"/>
      <c r="UT79" s="36"/>
      <c r="UU79" s="36"/>
      <c r="UV79" s="36"/>
      <c r="UW79" s="36"/>
      <c r="UX79" s="36"/>
      <c r="UY79" s="36"/>
      <c r="UZ79" s="36"/>
      <c r="VA79" s="36"/>
      <c r="VB79" s="36"/>
      <c r="VC79" s="36"/>
      <c r="VD79" s="36"/>
      <c r="VE79" s="36"/>
      <c r="VF79" s="36"/>
      <c r="VG79" s="36"/>
      <c r="VH79" s="36"/>
      <c r="VI79" s="36"/>
      <c r="VJ79" s="36"/>
      <c r="VK79" s="36"/>
      <c r="VL79" s="36"/>
      <c r="VM79" s="36"/>
      <c r="VN79" s="36"/>
      <c r="VO79" s="36"/>
      <c r="VP79" s="36"/>
      <c r="VQ79" s="36"/>
      <c r="VR79" s="36"/>
      <c r="VS79" s="36"/>
      <c r="VT79" s="36"/>
      <c r="VU79" s="36"/>
      <c r="VV79" s="36"/>
      <c r="VW79" s="36"/>
      <c r="VX79" s="36"/>
      <c r="VY79" s="36"/>
      <c r="VZ79" s="36"/>
      <c r="WA79" s="36"/>
      <c r="WB79" s="36"/>
      <c r="WC79" s="36"/>
      <c r="WD79" s="36"/>
      <c r="WE79" s="36"/>
      <c r="WF79" s="36"/>
      <c r="WG79" s="36"/>
      <c r="WH79" s="36"/>
      <c r="WI79" s="36"/>
      <c r="WJ79" s="36"/>
      <c r="WK79" s="36"/>
      <c r="WL79" s="36"/>
      <c r="WM79" s="36"/>
      <c r="WN79" s="36"/>
      <c r="WO79" s="36"/>
      <c r="WP79" s="36"/>
      <c r="WQ79" s="36"/>
      <c r="WR79" s="36"/>
      <c r="WS79" s="36"/>
      <c r="WT79" s="36"/>
      <c r="WU79" s="36"/>
      <c r="WV79" s="36"/>
      <c r="WW79" s="36"/>
      <c r="WX79" s="36"/>
      <c r="WY79" s="36"/>
      <c r="WZ79" s="36"/>
      <c r="XA79" s="36"/>
      <c r="XB79" s="36"/>
      <c r="XC79" s="36"/>
      <c r="XD79" s="36"/>
      <c r="XE79" s="36"/>
      <c r="XF79" s="36"/>
      <c r="XG79" s="36"/>
      <c r="XH79" s="36"/>
      <c r="XI79" s="36"/>
      <c r="XJ79" s="36"/>
      <c r="XK79" s="36"/>
      <c r="XL79" s="36"/>
      <c r="XM79" s="36"/>
      <c r="XN79" s="36"/>
      <c r="XO79" s="36"/>
      <c r="XP79" s="36"/>
      <c r="XQ79" s="36"/>
      <c r="XR79" s="36"/>
      <c r="XS79" s="36"/>
      <c r="XT79" s="36"/>
      <c r="XU79" s="36"/>
      <c r="XV79" s="36"/>
      <c r="XW79" s="36"/>
      <c r="XX79" s="36"/>
      <c r="XY79" s="36"/>
      <c r="XZ79" s="36"/>
      <c r="YA79" s="36"/>
      <c r="YB79" s="36"/>
      <c r="YC79" s="36"/>
      <c r="YD79" s="36"/>
      <c r="YE79" s="36"/>
      <c r="YF79" s="36"/>
      <c r="YG79" s="36"/>
      <c r="YH79" s="36"/>
      <c r="YI79" s="36"/>
      <c r="YJ79" s="36"/>
      <c r="YK79" s="36"/>
      <c r="YL79" s="36"/>
      <c r="YM79" s="36"/>
      <c r="YN79" s="36"/>
      <c r="YO79" s="36"/>
      <c r="YP79" s="36"/>
      <c r="YQ79" s="36"/>
      <c r="YR79" s="36"/>
      <c r="YS79" s="36"/>
      <c r="YT79" s="36"/>
      <c r="YU79" s="36"/>
      <c r="YV79" s="36"/>
      <c r="YW79" s="36"/>
      <c r="YX79" s="36"/>
      <c r="YY79" s="36"/>
      <c r="YZ79" s="36"/>
      <c r="ZA79" s="36"/>
      <c r="ZB79" s="36"/>
      <c r="ZC79" s="36"/>
      <c r="ZD79" s="36"/>
      <c r="ZE79" s="36"/>
      <c r="ZF79" s="36"/>
      <c r="ZG79" s="36"/>
      <c r="ZH79" s="36"/>
      <c r="ZI79" s="36"/>
      <c r="ZJ79" s="36"/>
      <c r="ZK79" s="36"/>
      <c r="ZL79" s="36"/>
      <c r="ZM79" s="36"/>
      <c r="ZN79" s="36"/>
      <c r="ZO79" s="36"/>
      <c r="ZP79" s="36"/>
      <c r="ZQ79" s="36"/>
      <c r="ZR79" s="36"/>
      <c r="ZS79" s="36"/>
      <c r="ZT79" s="36"/>
      <c r="ZU79" s="36"/>
      <c r="ZV79" s="36"/>
      <c r="ZW79" s="36"/>
      <c r="ZX79" s="36"/>
      <c r="ZY79" s="36"/>
      <c r="ZZ79" s="36"/>
      <c r="AAA79" s="36"/>
      <c r="AAB79" s="36"/>
      <c r="AAC79" s="36"/>
      <c r="AAD79" s="36"/>
      <c r="AAE79" s="36"/>
      <c r="AAF79" s="36"/>
      <c r="AAG79" s="36"/>
      <c r="AAH79" s="36"/>
      <c r="AAI79" s="36"/>
      <c r="AAJ79" s="36"/>
      <c r="AAK79" s="36"/>
      <c r="AAL79" s="36"/>
      <c r="AAM79" s="36"/>
      <c r="AAN79" s="36"/>
      <c r="AAO79" s="36"/>
      <c r="AAP79" s="36"/>
      <c r="AAQ79" s="36"/>
      <c r="AAR79" s="36"/>
      <c r="AAS79" s="36"/>
      <c r="AAT79" s="36"/>
      <c r="AAU79" s="36"/>
      <c r="AAV79" s="36"/>
      <c r="AAW79" s="36"/>
      <c r="AAX79" s="36"/>
      <c r="AAY79" s="36"/>
      <c r="AAZ79" s="36"/>
      <c r="ABA79" s="36"/>
      <c r="ABB79" s="36"/>
      <c r="ABC79" s="36"/>
      <c r="ABD79" s="36"/>
      <c r="ABE79" s="36"/>
      <c r="ABF79" s="36"/>
      <c r="ABG79" s="36"/>
      <c r="ABH79" s="36"/>
      <c r="ABI79" s="36"/>
      <c r="ABJ79" s="36"/>
      <c r="ABK79" s="36"/>
      <c r="ABL79" s="36"/>
      <c r="ABM79" s="36"/>
      <c r="ABN79" s="36"/>
      <c r="ABO79" s="36"/>
      <c r="ABP79" s="36"/>
      <c r="ABQ79" s="36"/>
      <c r="ABR79" s="36"/>
      <c r="ABS79" s="36"/>
      <c r="ABT79" s="36"/>
      <c r="ABU79" s="36"/>
      <c r="ABV79" s="36"/>
      <c r="ABW79" s="36"/>
      <c r="ABX79" s="36"/>
      <c r="ABY79" s="36"/>
      <c r="ABZ79" s="36"/>
      <c r="ACA79" s="36"/>
      <c r="ACB79" s="36"/>
      <c r="ACC79" s="36"/>
      <c r="ACD79" s="36"/>
      <c r="ACE79" s="36"/>
      <c r="ACF79" s="36"/>
      <c r="ACG79" s="36"/>
      <c r="ACH79" s="36"/>
      <c r="ACI79" s="36"/>
      <c r="ACJ79" s="36"/>
      <c r="ACK79" s="36"/>
      <c r="ACL79" s="36"/>
      <c r="ACM79" s="36"/>
      <c r="ACN79" s="36"/>
      <c r="ACO79" s="36"/>
      <c r="ACP79" s="36"/>
      <c r="ACQ79" s="36"/>
      <c r="ACR79" s="36"/>
      <c r="ACS79" s="36"/>
      <c r="ACT79" s="36"/>
      <c r="ACU79" s="36"/>
      <c r="ACV79" s="36"/>
      <c r="ACW79" s="36"/>
      <c r="ACX79" s="36"/>
      <c r="ACY79" s="36"/>
      <c r="ACZ79" s="36"/>
      <c r="ADA79" s="36"/>
      <c r="ADB79" s="36"/>
      <c r="ADC79" s="36"/>
      <c r="ADD79" s="36"/>
      <c r="ADE79" s="36"/>
      <c r="ADF79" s="36"/>
      <c r="ADG79" s="36"/>
      <c r="ADH79" s="36"/>
      <c r="ADI79" s="36"/>
      <c r="ADJ79" s="36"/>
      <c r="ADK79" s="36"/>
      <c r="ADL79" s="36"/>
      <c r="ADM79" s="36"/>
      <c r="ADN79" s="36"/>
      <c r="ADO79" s="36"/>
      <c r="ADP79" s="36"/>
      <c r="ADQ79" s="36"/>
      <c r="ADR79" s="36"/>
      <c r="ADS79" s="36"/>
      <c r="ADT79" s="36"/>
      <c r="ADU79" s="36"/>
      <c r="ADV79" s="36"/>
      <c r="ADW79" s="36"/>
      <c r="ADX79" s="36"/>
      <c r="ADY79" s="36"/>
      <c r="ADZ79" s="36"/>
      <c r="AEA79" s="36"/>
      <c r="AEB79" s="36"/>
      <c r="AEC79" s="36"/>
      <c r="AED79" s="36"/>
      <c r="AEE79" s="36"/>
      <c r="AEF79" s="36"/>
      <c r="AEG79" s="36"/>
      <c r="AEH79" s="36"/>
      <c r="AEI79" s="36"/>
      <c r="AEJ79" s="36"/>
      <c r="AEK79" s="36"/>
      <c r="AEL79" s="36"/>
      <c r="AEM79" s="36"/>
      <c r="AEN79" s="36"/>
      <c r="AEO79" s="36"/>
      <c r="AEP79" s="36"/>
      <c r="AEQ79" s="36"/>
      <c r="AER79" s="36"/>
      <c r="AES79" s="36"/>
      <c r="AET79" s="36"/>
      <c r="AEU79" s="36"/>
      <c r="AEV79" s="36"/>
      <c r="AEW79" s="36"/>
      <c r="AEX79" s="36"/>
      <c r="AEY79" s="36"/>
      <c r="AEZ79" s="36"/>
      <c r="AFA79" s="36"/>
      <c r="AFB79" s="36"/>
      <c r="AFC79" s="36"/>
      <c r="AFD79" s="36"/>
      <c r="AFE79" s="36"/>
      <c r="AFF79" s="36"/>
      <c r="AFG79" s="36"/>
      <c r="AFH79" s="36"/>
      <c r="AFI79" s="36"/>
      <c r="AFJ79" s="36"/>
      <c r="AFK79" s="36"/>
      <c r="AFL79" s="36"/>
      <c r="AFM79" s="36"/>
      <c r="AFN79" s="36"/>
      <c r="AFO79" s="36"/>
      <c r="AFP79" s="36"/>
      <c r="AFQ79" s="36"/>
      <c r="AFR79" s="36"/>
      <c r="AFS79" s="36"/>
      <c r="AFT79" s="36"/>
      <c r="AFU79" s="36"/>
      <c r="AFV79" s="36"/>
      <c r="AFW79" s="36"/>
      <c r="AFX79" s="36"/>
      <c r="AFY79" s="36"/>
      <c r="AFZ79" s="36"/>
      <c r="AGA79" s="36"/>
      <c r="AGB79" s="36"/>
      <c r="AGC79" s="36"/>
      <c r="AGD79" s="36"/>
      <c r="AGE79" s="36"/>
      <c r="AGF79" s="36"/>
      <c r="AGG79" s="36"/>
      <c r="AGH79" s="36"/>
      <c r="AGI79" s="36"/>
      <c r="AGJ79" s="36"/>
      <c r="AGK79" s="36"/>
      <c r="AGL79" s="36"/>
      <c r="AGM79" s="36"/>
      <c r="AGN79" s="36"/>
      <c r="AGO79" s="36"/>
      <c r="AGP79" s="36"/>
      <c r="AGQ79" s="36"/>
      <c r="AGR79" s="36"/>
      <c r="AGS79" s="36"/>
      <c r="AGT79" s="36"/>
      <c r="AGU79" s="36"/>
      <c r="AGV79" s="36"/>
      <c r="AGW79" s="36"/>
      <c r="AGX79" s="36"/>
      <c r="AGY79" s="36"/>
      <c r="AGZ79" s="36"/>
      <c r="AHA79" s="36"/>
      <c r="AHB79" s="36"/>
      <c r="AHC79" s="36"/>
      <c r="AHD79" s="36"/>
      <c r="AHE79" s="36"/>
      <c r="AHF79" s="36"/>
      <c r="AHG79" s="36"/>
      <c r="AHH79" s="36"/>
      <c r="AHI79" s="36"/>
      <c r="AHJ79" s="36"/>
      <c r="AHK79" s="36"/>
      <c r="AHL79" s="36"/>
      <c r="AHM79" s="36"/>
      <c r="AHN79" s="36"/>
      <c r="AHO79" s="36"/>
      <c r="AHP79" s="36"/>
      <c r="AHQ79" s="36"/>
      <c r="AHR79" s="36"/>
      <c r="AHS79" s="36"/>
      <c r="AHT79" s="36"/>
      <c r="AHU79" s="36"/>
      <c r="AHV79" s="36"/>
      <c r="AHW79" s="36"/>
      <c r="AHX79" s="36"/>
      <c r="AHY79" s="36"/>
      <c r="AHZ79" s="36"/>
      <c r="AIA79" s="36"/>
      <c r="AIB79" s="36"/>
      <c r="AIC79" s="36"/>
      <c r="AID79" s="36"/>
      <c r="AIE79" s="36"/>
      <c r="AIF79" s="36"/>
      <c r="AIG79" s="36"/>
      <c r="AIH79" s="36"/>
      <c r="AII79" s="36"/>
      <c r="AIJ79" s="36"/>
      <c r="AIK79" s="36"/>
      <c r="AIL79" s="36"/>
      <c r="AIM79" s="36"/>
      <c r="AIN79" s="36"/>
      <c r="AIO79" s="36"/>
      <c r="AIP79" s="36"/>
      <c r="AIQ79" s="36"/>
      <c r="AIR79" s="36"/>
      <c r="AIS79" s="36"/>
      <c r="AIT79" s="36"/>
      <c r="AIU79" s="36"/>
      <c r="AIV79" s="36"/>
      <c r="AIW79" s="36"/>
      <c r="AIX79" s="36"/>
      <c r="AIY79" s="36"/>
      <c r="AIZ79" s="36"/>
      <c r="AJA79" s="36"/>
      <c r="AJB79" s="36"/>
      <c r="AJC79" s="36"/>
      <c r="AJD79" s="36"/>
      <c r="AJE79" s="36"/>
      <c r="AJF79" s="36"/>
      <c r="AJG79" s="36"/>
      <c r="AJH79" s="36"/>
      <c r="AJI79" s="36"/>
      <c r="AJJ79" s="36"/>
      <c r="AJK79" s="36"/>
      <c r="AJL79" s="36"/>
      <c r="AJM79" s="36"/>
      <c r="AJN79" s="36"/>
      <c r="AJO79" s="36"/>
      <c r="AJP79" s="36"/>
      <c r="AJQ79" s="36"/>
      <c r="AJR79" s="36"/>
      <c r="AJS79" s="36"/>
      <c r="AJT79" s="36"/>
      <c r="AJU79" s="36"/>
      <c r="AJV79" s="36"/>
      <c r="AJW79" s="36"/>
      <c r="AJX79" s="36"/>
      <c r="AJY79" s="36"/>
      <c r="AJZ79" s="36"/>
      <c r="AKA79" s="36"/>
      <c r="AKB79" s="36"/>
      <c r="AKC79" s="36"/>
      <c r="AKD79" s="36"/>
      <c r="AKE79" s="36"/>
      <c r="AKF79" s="36"/>
      <c r="AKG79" s="36"/>
      <c r="AKH79" s="36"/>
      <c r="AKI79" s="36"/>
      <c r="AKJ79" s="36"/>
      <c r="AKK79" s="36"/>
      <c r="AKL79" s="36"/>
      <c r="AKM79" s="36"/>
      <c r="AKN79" s="36"/>
      <c r="AKO79" s="36"/>
      <c r="AKP79" s="36"/>
      <c r="AKQ79" s="36"/>
      <c r="AKR79" s="36"/>
      <c r="AKS79" s="36"/>
      <c r="AKT79" s="36"/>
      <c r="AKU79" s="36"/>
      <c r="AKV79" s="36"/>
      <c r="AKW79" s="36"/>
      <c r="AKX79" s="36"/>
      <c r="AKY79" s="36"/>
      <c r="AKZ79" s="36"/>
      <c r="ALA79" s="36"/>
      <c r="ALB79" s="36"/>
      <c r="ALC79" s="36"/>
      <c r="ALD79" s="36"/>
      <c r="ALE79" s="36"/>
      <c r="ALF79" s="36"/>
      <c r="ALG79" s="36"/>
      <c r="ALH79" s="36"/>
      <c r="ALI79" s="36"/>
      <c r="ALJ79" s="36"/>
      <c r="ALK79" s="36"/>
      <c r="ALL79" s="36"/>
      <c r="ALM79" s="36"/>
      <c r="ALN79" s="36"/>
      <c r="ALO79" s="36"/>
      <c r="ALP79" s="36"/>
      <c r="ALQ79" s="36"/>
      <c r="ALR79" s="36"/>
      <c r="ALS79" s="36"/>
      <c r="ALT79" s="36"/>
      <c r="ALU79" s="36"/>
      <c r="ALV79" s="36"/>
      <c r="ALW79" s="36"/>
      <c r="ALX79" s="36"/>
      <c r="ALY79" s="36"/>
      <c r="ALZ79" s="36"/>
      <c r="AMA79" s="36"/>
      <c r="AMB79" s="36"/>
      <c r="AMC79" s="36"/>
      <c r="AMD79" s="36"/>
      <c r="AME79" s="36"/>
      <c r="AMF79" s="36"/>
      <c r="AMG79" s="36"/>
      <c r="AMH79" s="36"/>
      <c r="AMI79" s="36"/>
      <c r="AMJ79" s="36"/>
      <c r="AMK79" s="36"/>
      <c r="AML79" s="36"/>
    </row>
    <row r="80" spans="1:1026" ht="12.6" customHeight="1">
      <c r="B80" s="148" t="s">
        <v>28</v>
      </c>
      <c r="C80" s="369" t="s">
        <v>166</v>
      </c>
      <c r="D80" s="369"/>
      <c r="E80" s="369"/>
      <c r="F80" s="369"/>
      <c r="G80" s="369"/>
      <c r="H80" s="370"/>
      <c r="I80"/>
    </row>
    <row r="81" spans="1:1026" ht="12.6" customHeight="1">
      <c r="A81" s="35"/>
      <c r="B81" s="59"/>
      <c r="C81" s="7"/>
      <c r="D81" s="7"/>
      <c r="E81" s="7"/>
      <c r="F81" s="7"/>
      <c r="G81" s="7"/>
      <c r="H81" s="60"/>
      <c r="I81" s="34"/>
    </row>
    <row r="82" spans="1:1026" ht="30" customHeight="1">
      <c r="B82" s="346" t="s">
        <v>91</v>
      </c>
      <c r="C82" s="347"/>
      <c r="D82" s="371" t="s">
        <v>92</v>
      </c>
      <c r="E82" s="371"/>
      <c r="F82" s="372"/>
      <c r="G82" s="372"/>
      <c r="H82" s="373"/>
      <c r="I82"/>
    </row>
    <row r="83" spans="1:1026" ht="18.75" customHeight="1">
      <c r="B83" s="90">
        <v>2</v>
      </c>
      <c r="C83" s="374" t="s">
        <v>77</v>
      </c>
      <c r="D83" s="347"/>
      <c r="E83" s="347"/>
      <c r="F83" s="347"/>
      <c r="G83" s="329"/>
      <c r="H83" s="91" t="s">
        <v>79</v>
      </c>
      <c r="I83"/>
    </row>
    <row r="84" spans="1:1026" s="145" customFormat="1" ht="15" customHeight="1">
      <c r="A84" s="144"/>
      <c r="B84" s="61" t="s">
        <v>93</v>
      </c>
      <c r="C84" s="375" t="s">
        <v>148</v>
      </c>
      <c r="D84" s="376"/>
      <c r="E84" s="376"/>
      <c r="F84" s="376"/>
      <c r="G84" s="329"/>
      <c r="H84" s="115">
        <f>H51</f>
        <v>200.05632000000003</v>
      </c>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c r="BI84" s="144"/>
      <c r="BJ84" s="144"/>
      <c r="BK84" s="144"/>
      <c r="BL84" s="144"/>
      <c r="BM84" s="144"/>
      <c r="BN84" s="144"/>
      <c r="BO84" s="144"/>
      <c r="BP84" s="144"/>
      <c r="BQ84" s="144"/>
      <c r="BR84" s="144"/>
      <c r="BS84" s="144"/>
      <c r="BT84" s="144"/>
      <c r="BU84" s="144"/>
      <c r="BV84" s="144"/>
      <c r="BW84" s="144"/>
      <c r="BX84" s="144"/>
      <c r="BY84" s="144"/>
      <c r="BZ84" s="144"/>
      <c r="CA84" s="144"/>
      <c r="CB84" s="144"/>
      <c r="CC84" s="144"/>
      <c r="CD84" s="144"/>
      <c r="CE84" s="144"/>
      <c r="CF84" s="144"/>
      <c r="CG84" s="144"/>
      <c r="CH84" s="144"/>
      <c r="CI84" s="144"/>
      <c r="CJ84" s="144"/>
      <c r="CK84" s="144"/>
      <c r="CL84" s="144"/>
      <c r="CM84" s="144"/>
      <c r="CN84" s="144"/>
      <c r="CO84" s="144"/>
      <c r="CP84" s="144"/>
      <c r="CQ84" s="144"/>
      <c r="CR84" s="144"/>
      <c r="CS84" s="144"/>
      <c r="CT84" s="144"/>
      <c r="CU84" s="144"/>
      <c r="CV84" s="144"/>
      <c r="CW84" s="144"/>
      <c r="CX84" s="144"/>
      <c r="CY84" s="144"/>
      <c r="CZ84" s="144"/>
      <c r="DA84" s="144"/>
      <c r="DB84" s="144"/>
      <c r="DC84" s="144"/>
      <c r="DD84" s="144"/>
      <c r="DE84" s="144"/>
      <c r="DF84" s="144"/>
      <c r="DG84" s="144"/>
      <c r="DH84" s="144"/>
      <c r="DI84" s="144"/>
      <c r="DJ84" s="144"/>
      <c r="DK84" s="144"/>
      <c r="DL84" s="144"/>
      <c r="DM84" s="144"/>
      <c r="DN84" s="144"/>
      <c r="DO84" s="144"/>
      <c r="DP84" s="144"/>
      <c r="DQ84" s="144"/>
      <c r="DR84" s="144"/>
      <c r="DS84" s="144"/>
      <c r="DT84" s="144"/>
      <c r="DU84" s="144"/>
      <c r="DV84" s="144"/>
      <c r="DW84" s="144"/>
      <c r="DX84" s="144"/>
      <c r="DY84" s="144"/>
      <c r="DZ84" s="144"/>
      <c r="EA84" s="144"/>
      <c r="EB84" s="144"/>
      <c r="EC84" s="144"/>
      <c r="ED84" s="144"/>
      <c r="EE84" s="144"/>
      <c r="EF84" s="144"/>
      <c r="EG84" s="144"/>
      <c r="EH84" s="144"/>
      <c r="EI84" s="144"/>
      <c r="EJ84" s="144"/>
      <c r="EK84" s="144"/>
      <c r="EL84" s="144"/>
      <c r="EM84" s="144"/>
      <c r="EN84" s="144"/>
      <c r="EO84" s="144"/>
      <c r="EP84" s="144"/>
      <c r="EQ84" s="144"/>
      <c r="ER84" s="144"/>
      <c r="ES84" s="144"/>
      <c r="ET84" s="144"/>
      <c r="EU84" s="144"/>
      <c r="EV84" s="144"/>
      <c r="EW84" s="144"/>
      <c r="EX84" s="144"/>
      <c r="EY84" s="144"/>
      <c r="EZ84" s="144"/>
      <c r="FA84" s="144"/>
      <c r="FB84" s="144"/>
      <c r="FC84" s="144"/>
      <c r="FD84" s="144"/>
      <c r="FE84" s="144"/>
      <c r="FF84" s="144"/>
      <c r="FG84" s="144"/>
      <c r="FH84" s="144"/>
      <c r="FI84" s="144"/>
      <c r="FJ84" s="144"/>
      <c r="FK84" s="144"/>
      <c r="FL84" s="144"/>
      <c r="FM84" s="144"/>
      <c r="FN84" s="144"/>
      <c r="FO84" s="144"/>
      <c r="FP84" s="144"/>
      <c r="FQ84" s="144"/>
      <c r="FR84" s="144"/>
      <c r="FS84" s="144"/>
      <c r="FT84" s="144"/>
      <c r="FU84" s="144"/>
      <c r="FV84" s="144"/>
      <c r="FW84" s="144"/>
      <c r="FX84" s="144"/>
      <c r="FY84" s="144"/>
      <c r="FZ84" s="144"/>
      <c r="GA84" s="144"/>
      <c r="GB84" s="144"/>
      <c r="GC84" s="144"/>
      <c r="GD84" s="144"/>
      <c r="GE84" s="144"/>
      <c r="GF84" s="144"/>
      <c r="GG84" s="144"/>
      <c r="GH84" s="144"/>
      <c r="GI84" s="144"/>
      <c r="GJ84" s="144"/>
      <c r="GK84" s="144"/>
      <c r="GL84" s="144"/>
      <c r="GM84" s="144"/>
      <c r="GN84" s="144"/>
      <c r="GO84" s="144"/>
      <c r="GP84" s="144"/>
      <c r="GQ84" s="144"/>
      <c r="GR84" s="144"/>
      <c r="GS84" s="144"/>
      <c r="GT84" s="144"/>
      <c r="GU84" s="144"/>
      <c r="GV84" s="144"/>
      <c r="GW84" s="144"/>
      <c r="GX84" s="144"/>
      <c r="GY84" s="144"/>
      <c r="GZ84" s="144"/>
      <c r="HA84" s="144"/>
      <c r="HB84" s="144"/>
      <c r="HC84" s="144"/>
      <c r="HD84" s="144"/>
      <c r="HE84" s="144"/>
      <c r="HF84" s="144"/>
      <c r="HG84" s="144"/>
      <c r="HH84" s="144"/>
      <c r="HI84" s="144"/>
      <c r="HJ84" s="144"/>
      <c r="HK84" s="144"/>
      <c r="HL84" s="144"/>
      <c r="HM84" s="144"/>
      <c r="HN84" s="144"/>
      <c r="HO84" s="144"/>
      <c r="HP84" s="144"/>
      <c r="HQ84" s="144"/>
      <c r="HR84" s="144"/>
      <c r="HS84" s="144"/>
      <c r="HT84" s="144"/>
      <c r="HU84" s="144"/>
      <c r="HV84" s="144"/>
      <c r="HW84" s="144"/>
      <c r="HX84" s="144"/>
      <c r="HY84" s="144"/>
      <c r="HZ84" s="144"/>
      <c r="IA84" s="144"/>
      <c r="IB84" s="144"/>
      <c r="IC84" s="144"/>
      <c r="ID84" s="144"/>
      <c r="IE84" s="144"/>
      <c r="IF84" s="144"/>
      <c r="IG84" s="144"/>
      <c r="IH84" s="144"/>
      <c r="II84" s="144"/>
      <c r="IJ84" s="144"/>
      <c r="IK84" s="144"/>
      <c r="IL84" s="144"/>
      <c r="IM84" s="144"/>
      <c r="IN84" s="144"/>
      <c r="IO84" s="144"/>
      <c r="IP84" s="144"/>
      <c r="IQ84" s="144"/>
      <c r="IR84" s="144"/>
      <c r="IS84" s="144"/>
      <c r="IT84" s="144"/>
      <c r="IU84" s="144"/>
      <c r="IV84" s="144"/>
      <c r="IW84" s="144"/>
      <c r="IX84" s="144"/>
      <c r="IY84" s="144"/>
      <c r="IZ84" s="144"/>
      <c r="JA84" s="144"/>
      <c r="JB84" s="144"/>
      <c r="JC84" s="144"/>
      <c r="JD84" s="144"/>
      <c r="JE84" s="144"/>
      <c r="JF84" s="144"/>
      <c r="JG84" s="144"/>
      <c r="JH84" s="144"/>
      <c r="JI84" s="144"/>
      <c r="JJ84" s="144"/>
      <c r="JK84" s="144"/>
      <c r="JL84" s="144"/>
      <c r="JM84" s="144"/>
      <c r="JN84" s="144"/>
      <c r="JO84" s="144"/>
      <c r="JP84" s="144"/>
      <c r="JQ84" s="144"/>
      <c r="JR84" s="144"/>
      <c r="JS84" s="144"/>
      <c r="JT84" s="144"/>
      <c r="JU84" s="144"/>
      <c r="JV84" s="144"/>
      <c r="JW84" s="144"/>
      <c r="JX84" s="144"/>
      <c r="JY84" s="144"/>
      <c r="JZ84" s="144"/>
      <c r="KA84" s="144"/>
      <c r="KB84" s="144"/>
      <c r="KC84" s="144"/>
      <c r="KD84" s="144"/>
      <c r="KE84" s="144"/>
      <c r="KF84" s="144"/>
      <c r="KG84" s="144"/>
      <c r="KH84" s="144"/>
      <c r="KI84" s="144"/>
      <c r="KJ84" s="144"/>
      <c r="KK84" s="144"/>
      <c r="KL84" s="144"/>
      <c r="KM84" s="144"/>
      <c r="KN84" s="144"/>
      <c r="KO84" s="144"/>
      <c r="KP84" s="144"/>
      <c r="KQ84" s="144"/>
      <c r="KR84" s="144"/>
      <c r="KS84" s="144"/>
      <c r="KT84" s="144"/>
      <c r="KU84" s="144"/>
      <c r="KV84" s="144"/>
      <c r="KW84" s="144"/>
      <c r="KX84" s="144"/>
      <c r="KY84" s="144"/>
      <c r="KZ84" s="144"/>
      <c r="LA84" s="144"/>
      <c r="LB84" s="144"/>
      <c r="LC84" s="144"/>
      <c r="LD84" s="144"/>
      <c r="LE84" s="144"/>
      <c r="LF84" s="144"/>
      <c r="LG84" s="144"/>
      <c r="LH84" s="144"/>
      <c r="LI84" s="144"/>
      <c r="LJ84" s="144"/>
      <c r="LK84" s="144"/>
      <c r="LL84" s="144"/>
      <c r="LM84" s="144"/>
      <c r="LN84" s="144"/>
      <c r="LO84" s="144"/>
      <c r="LP84" s="144"/>
      <c r="LQ84" s="144"/>
      <c r="LR84" s="144"/>
      <c r="LS84" s="144"/>
      <c r="LT84" s="144"/>
      <c r="LU84" s="144"/>
      <c r="LV84" s="144"/>
      <c r="LW84" s="144"/>
      <c r="LX84" s="144"/>
      <c r="LY84" s="144"/>
      <c r="LZ84" s="144"/>
      <c r="MA84" s="144"/>
      <c r="MB84" s="144"/>
      <c r="MC84" s="144"/>
      <c r="MD84" s="144"/>
      <c r="ME84" s="144"/>
      <c r="MF84" s="144"/>
      <c r="MG84" s="144"/>
      <c r="MH84" s="144"/>
      <c r="MI84" s="144"/>
      <c r="MJ84" s="144"/>
      <c r="MK84" s="144"/>
      <c r="ML84" s="144"/>
      <c r="MM84" s="144"/>
      <c r="MN84" s="144"/>
      <c r="MO84" s="144"/>
      <c r="MP84" s="144"/>
      <c r="MQ84" s="144"/>
      <c r="MR84" s="144"/>
      <c r="MS84" s="144"/>
      <c r="MT84" s="144"/>
      <c r="MU84" s="144"/>
      <c r="MV84" s="144"/>
      <c r="MW84" s="144"/>
      <c r="MX84" s="144"/>
      <c r="MY84" s="144"/>
      <c r="MZ84" s="144"/>
      <c r="NA84" s="144"/>
      <c r="NB84" s="144"/>
      <c r="NC84" s="144"/>
      <c r="ND84" s="144"/>
      <c r="NE84" s="144"/>
      <c r="NF84" s="144"/>
      <c r="NG84" s="144"/>
      <c r="NH84" s="144"/>
      <c r="NI84" s="144"/>
      <c r="NJ84" s="144"/>
      <c r="NK84" s="144"/>
      <c r="NL84" s="144"/>
      <c r="NM84" s="144"/>
      <c r="NN84" s="144"/>
      <c r="NO84" s="144"/>
      <c r="NP84" s="144"/>
      <c r="NQ84" s="144"/>
      <c r="NR84" s="144"/>
      <c r="NS84" s="144"/>
      <c r="NT84" s="144"/>
      <c r="NU84" s="144"/>
      <c r="NV84" s="144"/>
      <c r="NW84" s="144"/>
      <c r="NX84" s="144"/>
      <c r="NY84" s="144"/>
      <c r="NZ84" s="144"/>
      <c r="OA84" s="144"/>
      <c r="OB84" s="144"/>
      <c r="OC84" s="144"/>
      <c r="OD84" s="144"/>
      <c r="OE84" s="144"/>
      <c r="OF84" s="144"/>
      <c r="OG84" s="144"/>
      <c r="OH84" s="144"/>
      <c r="OI84" s="144"/>
      <c r="OJ84" s="144"/>
      <c r="OK84" s="144"/>
      <c r="OL84" s="144"/>
      <c r="OM84" s="144"/>
      <c r="ON84" s="144"/>
      <c r="OO84" s="144"/>
      <c r="OP84" s="144"/>
      <c r="OQ84" s="144"/>
      <c r="OR84" s="144"/>
      <c r="OS84" s="144"/>
      <c r="OT84" s="144"/>
      <c r="OU84" s="144"/>
      <c r="OV84" s="144"/>
      <c r="OW84" s="144"/>
      <c r="OX84" s="144"/>
      <c r="OY84" s="144"/>
      <c r="OZ84" s="144"/>
      <c r="PA84" s="144"/>
      <c r="PB84" s="144"/>
      <c r="PC84" s="144"/>
      <c r="PD84" s="144"/>
      <c r="PE84" s="144"/>
      <c r="PF84" s="144"/>
      <c r="PG84" s="144"/>
      <c r="PH84" s="144"/>
      <c r="PI84" s="144"/>
      <c r="PJ84" s="144"/>
      <c r="PK84" s="144"/>
      <c r="PL84" s="144"/>
      <c r="PM84" s="144"/>
      <c r="PN84" s="144"/>
      <c r="PO84" s="144"/>
      <c r="PP84" s="144"/>
      <c r="PQ84" s="144"/>
      <c r="PR84" s="144"/>
      <c r="PS84" s="144"/>
      <c r="PT84" s="144"/>
      <c r="PU84" s="144"/>
      <c r="PV84" s="144"/>
      <c r="PW84" s="144"/>
      <c r="PX84" s="144"/>
      <c r="PY84" s="144"/>
      <c r="PZ84" s="144"/>
      <c r="QA84" s="144"/>
      <c r="QB84" s="144"/>
      <c r="QC84" s="144"/>
      <c r="QD84" s="144"/>
      <c r="QE84" s="144"/>
      <c r="QF84" s="144"/>
      <c r="QG84" s="144"/>
      <c r="QH84" s="144"/>
      <c r="QI84" s="144"/>
      <c r="QJ84" s="144"/>
      <c r="QK84" s="144"/>
      <c r="QL84" s="144"/>
      <c r="QM84" s="144"/>
      <c r="QN84" s="144"/>
      <c r="QO84" s="144"/>
      <c r="QP84" s="144"/>
      <c r="QQ84" s="144"/>
      <c r="QR84" s="144"/>
      <c r="QS84" s="144"/>
      <c r="QT84" s="144"/>
      <c r="QU84" s="144"/>
      <c r="QV84" s="144"/>
      <c r="QW84" s="144"/>
      <c r="QX84" s="144"/>
      <c r="QY84" s="144"/>
      <c r="QZ84" s="144"/>
      <c r="RA84" s="144"/>
      <c r="RB84" s="144"/>
      <c r="RC84" s="144"/>
      <c r="RD84" s="144"/>
      <c r="RE84" s="144"/>
      <c r="RF84" s="144"/>
      <c r="RG84" s="144"/>
      <c r="RH84" s="144"/>
      <c r="RI84" s="144"/>
      <c r="RJ84" s="144"/>
      <c r="RK84" s="144"/>
      <c r="RL84" s="144"/>
      <c r="RM84" s="144"/>
      <c r="RN84" s="144"/>
      <c r="RO84" s="144"/>
      <c r="RP84" s="144"/>
      <c r="RQ84" s="144"/>
      <c r="RR84" s="144"/>
      <c r="RS84" s="144"/>
      <c r="RT84" s="144"/>
      <c r="RU84" s="144"/>
      <c r="RV84" s="144"/>
      <c r="RW84" s="144"/>
      <c r="RX84" s="144"/>
      <c r="RY84" s="144"/>
      <c r="RZ84" s="144"/>
      <c r="SA84" s="144"/>
      <c r="SB84" s="144"/>
      <c r="SC84" s="144"/>
      <c r="SD84" s="144"/>
      <c r="SE84" s="144"/>
      <c r="SF84" s="144"/>
      <c r="SG84" s="144"/>
      <c r="SH84" s="144"/>
      <c r="SI84" s="144"/>
      <c r="SJ84" s="144"/>
      <c r="SK84" s="144"/>
      <c r="SL84" s="144"/>
      <c r="SM84" s="144"/>
      <c r="SN84" s="144"/>
      <c r="SO84" s="144"/>
      <c r="SP84" s="144"/>
      <c r="SQ84" s="144"/>
      <c r="SR84" s="144"/>
      <c r="SS84" s="144"/>
      <c r="ST84" s="144"/>
      <c r="SU84" s="144"/>
      <c r="SV84" s="144"/>
      <c r="SW84" s="144"/>
      <c r="SX84" s="144"/>
      <c r="SY84" s="144"/>
      <c r="SZ84" s="144"/>
      <c r="TA84" s="144"/>
      <c r="TB84" s="144"/>
      <c r="TC84" s="144"/>
      <c r="TD84" s="144"/>
      <c r="TE84" s="144"/>
      <c r="TF84" s="144"/>
      <c r="TG84" s="144"/>
      <c r="TH84" s="144"/>
      <c r="TI84" s="144"/>
      <c r="TJ84" s="144"/>
      <c r="TK84" s="144"/>
      <c r="TL84" s="144"/>
      <c r="TM84" s="144"/>
      <c r="TN84" s="144"/>
      <c r="TO84" s="144"/>
      <c r="TP84" s="144"/>
      <c r="TQ84" s="144"/>
      <c r="TR84" s="144"/>
      <c r="TS84" s="144"/>
      <c r="TT84" s="144"/>
      <c r="TU84" s="144"/>
      <c r="TV84" s="144"/>
      <c r="TW84" s="144"/>
      <c r="TX84" s="144"/>
      <c r="TY84" s="144"/>
      <c r="TZ84" s="144"/>
      <c r="UA84" s="144"/>
      <c r="UB84" s="144"/>
      <c r="UC84" s="144"/>
      <c r="UD84" s="144"/>
      <c r="UE84" s="144"/>
      <c r="UF84" s="144"/>
      <c r="UG84" s="144"/>
      <c r="UH84" s="144"/>
      <c r="UI84" s="144"/>
      <c r="UJ84" s="144"/>
      <c r="UK84" s="144"/>
      <c r="UL84" s="144"/>
      <c r="UM84" s="144"/>
      <c r="UN84" s="144"/>
      <c r="UO84" s="144"/>
      <c r="UP84" s="144"/>
      <c r="UQ84" s="144"/>
      <c r="UR84" s="144"/>
      <c r="US84" s="144"/>
      <c r="UT84" s="144"/>
      <c r="UU84" s="144"/>
      <c r="UV84" s="144"/>
      <c r="UW84" s="144"/>
      <c r="UX84" s="144"/>
      <c r="UY84" s="144"/>
      <c r="UZ84" s="144"/>
      <c r="VA84" s="144"/>
      <c r="VB84" s="144"/>
      <c r="VC84" s="144"/>
      <c r="VD84" s="144"/>
      <c r="VE84" s="144"/>
      <c r="VF84" s="144"/>
      <c r="VG84" s="144"/>
      <c r="VH84" s="144"/>
      <c r="VI84" s="144"/>
      <c r="VJ84" s="144"/>
      <c r="VK84" s="144"/>
      <c r="VL84" s="144"/>
      <c r="VM84" s="144"/>
      <c r="VN84" s="144"/>
      <c r="VO84" s="144"/>
      <c r="VP84" s="144"/>
      <c r="VQ84" s="144"/>
      <c r="VR84" s="144"/>
      <c r="VS84" s="144"/>
      <c r="VT84" s="144"/>
      <c r="VU84" s="144"/>
      <c r="VV84" s="144"/>
      <c r="VW84" s="144"/>
      <c r="VX84" s="144"/>
      <c r="VY84" s="144"/>
      <c r="VZ84" s="144"/>
      <c r="WA84" s="144"/>
      <c r="WB84" s="144"/>
      <c r="WC84" s="144"/>
      <c r="WD84" s="144"/>
      <c r="WE84" s="144"/>
      <c r="WF84" s="144"/>
      <c r="WG84" s="144"/>
      <c r="WH84" s="144"/>
      <c r="WI84" s="144"/>
      <c r="WJ84" s="144"/>
      <c r="WK84" s="144"/>
      <c r="WL84" s="144"/>
      <c r="WM84" s="144"/>
      <c r="WN84" s="144"/>
      <c r="WO84" s="144"/>
      <c r="WP84" s="144"/>
      <c r="WQ84" s="144"/>
      <c r="WR84" s="144"/>
      <c r="WS84" s="144"/>
      <c r="WT84" s="144"/>
      <c r="WU84" s="144"/>
      <c r="WV84" s="144"/>
      <c r="WW84" s="144"/>
      <c r="WX84" s="144"/>
      <c r="WY84" s="144"/>
      <c r="WZ84" s="144"/>
      <c r="XA84" s="144"/>
      <c r="XB84" s="144"/>
      <c r="XC84" s="144"/>
      <c r="XD84" s="144"/>
      <c r="XE84" s="144"/>
      <c r="XF84" s="144"/>
      <c r="XG84" s="144"/>
      <c r="XH84" s="144"/>
      <c r="XI84" s="144"/>
      <c r="XJ84" s="144"/>
      <c r="XK84" s="144"/>
      <c r="XL84" s="144"/>
      <c r="XM84" s="144"/>
      <c r="XN84" s="144"/>
      <c r="XO84" s="144"/>
      <c r="XP84" s="144"/>
      <c r="XQ84" s="144"/>
      <c r="XR84" s="144"/>
      <c r="XS84" s="144"/>
      <c r="XT84" s="144"/>
      <c r="XU84" s="144"/>
      <c r="XV84" s="144"/>
      <c r="XW84" s="144"/>
      <c r="XX84" s="144"/>
      <c r="XY84" s="144"/>
      <c r="XZ84" s="144"/>
      <c r="YA84" s="144"/>
      <c r="YB84" s="144"/>
      <c r="YC84" s="144"/>
      <c r="YD84" s="144"/>
      <c r="YE84" s="144"/>
      <c r="YF84" s="144"/>
      <c r="YG84" s="144"/>
      <c r="YH84" s="144"/>
      <c r="YI84" s="144"/>
      <c r="YJ84" s="144"/>
      <c r="YK84" s="144"/>
      <c r="YL84" s="144"/>
      <c r="YM84" s="144"/>
      <c r="YN84" s="144"/>
      <c r="YO84" s="144"/>
      <c r="YP84" s="144"/>
      <c r="YQ84" s="144"/>
      <c r="YR84" s="144"/>
      <c r="YS84" s="144"/>
      <c r="YT84" s="144"/>
      <c r="YU84" s="144"/>
      <c r="YV84" s="144"/>
      <c r="YW84" s="144"/>
      <c r="YX84" s="144"/>
      <c r="YY84" s="144"/>
      <c r="YZ84" s="144"/>
      <c r="ZA84" s="144"/>
      <c r="ZB84" s="144"/>
      <c r="ZC84" s="144"/>
      <c r="ZD84" s="144"/>
      <c r="ZE84" s="144"/>
      <c r="ZF84" s="144"/>
      <c r="ZG84" s="144"/>
      <c r="ZH84" s="144"/>
      <c r="ZI84" s="144"/>
      <c r="ZJ84" s="144"/>
      <c r="ZK84" s="144"/>
      <c r="ZL84" s="144"/>
      <c r="ZM84" s="144"/>
      <c r="ZN84" s="144"/>
      <c r="ZO84" s="144"/>
      <c r="ZP84" s="144"/>
      <c r="ZQ84" s="144"/>
      <c r="ZR84" s="144"/>
      <c r="ZS84" s="144"/>
      <c r="ZT84" s="144"/>
      <c r="ZU84" s="144"/>
      <c r="ZV84" s="144"/>
      <c r="ZW84" s="144"/>
      <c r="ZX84" s="144"/>
      <c r="ZY84" s="144"/>
      <c r="ZZ84" s="144"/>
      <c r="AAA84" s="144"/>
      <c r="AAB84" s="144"/>
      <c r="AAC84" s="144"/>
      <c r="AAD84" s="144"/>
      <c r="AAE84" s="144"/>
      <c r="AAF84" s="144"/>
      <c r="AAG84" s="144"/>
      <c r="AAH84" s="144"/>
      <c r="AAI84" s="144"/>
      <c r="AAJ84" s="144"/>
      <c r="AAK84" s="144"/>
      <c r="AAL84" s="144"/>
      <c r="AAM84" s="144"/>
      <c r="AAN84" s="144"/>
      <c r="AAO84" s="144"/>
      <c r="AAP84" s="144"/>
      <c r="AAQ84" s="144"/>
      <c r="AAR84" s="144"/>
      <c r="AAS84" s="144"/>
      <c r="AAT84" s="144"/>
      <c r="AAU84" s="144"/>
      <c r="AAV84" s="144"/>
      <c r="AAW84" s="144"/>
      <c r="AAX84" s="144"/>
      <c r="AAY84" s="144"/>
      <c r="AAZ84" s="144"/>
      <c r="ABA84" s="144"/>
      <c r="ABB84" s="144"/>
      <c r="ABC84" s="144"/>
      <c r="ABD84" s="144"/>
      <c r="ABE84" s="144"/>
      <c r="ABF84" s="144"/>
      <c r="ABG84" s="144"/>
      <c r="ABH84" s="144"/>
      <c r="ABI84" s="144"/>
      <c r="ABJ84" s="144"/>
      <c r="ABK84" s="144"/>
      <c r="ABL84" s="144"/>
      <c r="ABM84" s="144"/>
      <c r="ABN84" s="144"/>
      <c r="ABO84" s="144"/>
      <c r="ABP84" s="144"/>
      <c r="ABQ84" s="144"/>
      <c r="ABR84" s="144"/>
      <c r="ABS84" s="144"/>
      <c r="ABT84" s="144"/>
      <c r="ABU84" s="144"/>
      <c r="ABV84" s="144"/>
      <c r="ABW84" s="144"/>
      <c r="ABX84" s="144"/>
      <c r="ABY84" s="144"/>
      <c r="ABZ84" s="144"/>
      <c r="ACA84" s="144"/>
      <c r="ACB84" s="144"/>
      <c r="ACC84" s="144"/>
      <c r="ACD84" s="144"/>
      <c r="ACE84" s="144"/>
      <c r="ACF84" s="144"/>
      <c r="ACG84" s="144"/>
      <c r="ACH84" s="144"/>
      <c r="ACI84" s="144"/>
      <c r="ACJ84" s="144"/>
      <c r="ACK84" s="144"/>
      <c r="ACL84" s="144"/>
      <c r="ACM84" s="144"/>
      <c r="ACN84" s="144"/>
      <c r="ACO84" s="144"/>
      <c r="ACP84" s="144"/>
      <c r="ACQ84" s="144"/>
      <c r="ACR84" s="144"/>
      <c r="ACS84" s="144"/>
      <c r="ACT84" s="144"/>
      <c r="ACU84" s="144"/>
      <c r="ACV84" s="144"/>
      <c r="ACW84" s="144"/>
      <c r="ACX84" s="144"/>
      <c r="ACY84" s="144"/>
      <c r="ACZ84" s="144"/>
      <c r="ADA84" s="144"/>
      <c r="ADB84" s="144"/>
      <c r="ADC84" s="144"/>
      <c r="ADD84" s="144"/>
      <c r="ADE84" s="144"/>
      <c r="ADF84" s="144"/>
      <c r="ADG84" s="144"/>
      <c r="ADH84" s="144"/>
      <c r="ADI84" s="144"/>
      <c r="ADJ84" s="144"/>
      <c r="ADK84" s="144"/>
      <c r="ADL84" s="144"/>
      <c r="ADM84" s="144"/>
      <c r="ADN84" s="144"/>
      <c r="ADO84" s="144"/>
      <c r="ADP84" s="144"/>
      <c r="ADQ84" s="144"/>
      <c r="ADR84" s="144"/>
      <c r="ADS84" s="144"/>
      <c r="ADT84" s="144"/>
      <c r="ADU84" s="144"/>
      <c r="ADV84" s="144"/>
      <c r="ADW84" s="144"/>
      <c r="ADX84" s="144"/>
      <c r="ADY84" s="144"/>
      <c r="ADZ84" s="144"/>
      <c r="AEA84" s="144"/>
      <c r="AEB84" s="144"/>
      <c r="AEC84" s="144"/>
      <c r="AED84" s="144"/>
      <c r="AEE84" s="144"/>
      <c r="AEF84" s="144"/>
      <c r="AEG84" s="144"/>
      <c r="AEH84" s="144"/>
      <c r="AEI84" s="144"/>
      <c r="AEJ84" s="144"/>
      <c r="AEK84" s="144"/>
      <c r="AEL84" s="144"/>
      <c r="AEM84" s="144"/>
      <c r="AEN84" s="144"/>
      <c r="AEO84" s="144"/>
      <c r="AEP84" s="144"/>
      <c r="AEQ84" s="144"/>
      <c r="AER84" s="144"/>
      <c r="AES84" s="144"/>
      <c r="AET84" s="144"/>
      <c r="AEU84" s="144"/>
      <c r="AEV84" s="144"/>
      <c r="AEW84" s="144"/>
      <c r="AEX84" s="144"/>
      <c r="AEY84" s="144"/>
      <c r="AEZ84" s="144"/>
      <c r="AFA84" s="144"/>
      <c r="AFB84" s="144"/>
      <c r="AFC84" s="144"/>
      <c r="AFD84" s="144"/>
      <c r="AFE84" s="144"/>
      <c r="AFF84" s="144"/>
      <c r="AFG84" s="144"/>
      <c r="AFH84" s="144"/>
      <c r="AFI84" s="144"/>
      <c r="AFJ84" s="144"/>
      <c r="AFK84" s="144"/>
      <c r="AFL84" s="144"/>
      <c r="AFM84" s="144"/>
      <c r="AFN84" s="144"/>
      <c r="AFO84" s="144"/>
      <c r="AFP84" s="144"/>
      <c r="AFQ84" s="144"/>
      <c r="AFR84" s="144"/>
      <c r="AFS84" s="144"/>
      <c r="AFT84" s="144"/>
      <c r="AFU84" s="144"/>
      <c r="AFV84" s="144"/>
      <c r="AFW84" s="144"/>
      <c r="AFX84" s="144"/>
      <c r="AFY84" s="144"/>
      <c r="AFZ84" s="144"/>
      <c r="AGA84" s="144"/>
      <c r="AGB84" s="144"/>
      <c r="AGC84" s="144"/>
      <c r="AGD84" s="144"/>
      <c r="AGE84" s="144"/>
      <c r="AGF84" s="144"/>
      <c r="AGG84" s="144"/>
      <c r="AGH84" s="144"/>
      <c r="AGI84" s="144"/>
      <c r="AGJ84" s="144"/>
      <c r="AGK84" s="144"/>
      <c r="AGL84" s="144"/>
      <c r="AGM84" s="144"/>
      <c r="AGN84" s="144"/>
      <c r="AGO84" s="144"/>
      <c r="AGP84" s="144"/>
      <c r="AGQ84" s="144"/>
      <c r="AGR84" s="144"/>
      <c r="AGS84" s="144"/>
      <c r="AGT84" s="144"/>
      <c r="AGU84" s="144"/>
      <c r="AGV84" s="144"/>
      <c r="AGW84" s="144"/>
      <c r="AGX84" s="144"/>
      <c r="AGY84" s="144"/>
      <c r="AGZ84" s="144"/>
      <c r="AHA84" s="144"/>
      <c r="AHB84" s="144"/>
      <c r="AHC84" s="144"/>
      <c r="AHD84" s="144"/>
      <c r="AHE84" s="144"/>
      <c r="AHF84" s="144"/>
      <c r="AHG84" s="144"/>
      <c r="AHH84" s="144"/>
      <c r="AHI84" s="144"/>
      <c r="AHJ84" s="144"/>
      <c r="AHK84" s="144"/>
      <c r="AHL84" s="144"/>
      <c r="AHM84" s="144"/>
      <c r="AHN84" s="144"/>
      <c r="AHO84" s="144"/>
      <c r="AHP84" s="144"/>
      <c r="AHQ84" s="144"/>
      <c r="AHR84" s="144"/>
      <c r="AHS84" s="144"/>
      <c r="AHT84" s="144"/>
      <c r="AHU84" s="144"/>
      <c r="AHV84" s="144"/>
      <c r="AHW84" s="144"/>
      <c r="AHX84" s="144"/>
      <c r="AHY84" s="144"/>
      <c r="AHZ84" s="144"/>
      <c r="AIA84" s="144"/>
      <c r="AIB84" s="144"/>
      <c r="AIC84" s="144"/>
      <c r="AID84" s="144"/>
      <c r="AIE84" s="144"/>
      <c r="AIF84" s="144"/>
      <c r="AIG84" s="144"/>
      <c r="AIH84" s="144"/>
      <c r="AII84" s="144"/>
      <c r="AIJ84" s="144"/>
      <c r="AIK84" s="144"/>
      <c r="AIL84" s="144"/>
      <c r="AIM84" s="144"/>
      <c r="AIN84" s="144"/>
      <c r="AIO84" s="144"/>
      <c r="AIP84" s="144"/>
      <c r="AIQ84" s="144"/>
      <c r="AIR84" s="144"/>
      <c r="AIS84" s="144"/>
      <c r="AIT84" s="144"/>
      <c r="AIU84" s="144"/>
      <c r="AIV84" s="144"/>
      <c r="AIW84" s="144"/>
      <c r="AIX84" s="144"/>
      <c r="AIY84" s="144"/>
      <c r="AIZ84" s="144"/>
      <c r="AJA84" s="144"/>
      <c r="AJB84" s="144"/>
      <c r="AJC84" s="144"/>
      <c r="AJD84" s="144"/>
      <c r="AJE84" s="144"/>
      <c r="AJF84" s="144"/>
      <c r="AJG84" s="144"/>
      <c r="AJH84" s="144"/>
      <c r="AJI84" s="144"/>
      <c r="AJJ84" s="144"/>
      <c r="AJK84" s="144"/>
      <c r="AJL84" s="144"/>
      <c r="AJM84" s="144"/>
      <c r="AJN84" s="144"/>
      <c r="AJO84" s="144"/>
      <c r="AJP84" s="144"/>
      <c r="AJQ84" s="144"/>
      <c r="AJR84" s="144"/>
      <c r="AJS84" s="144"/>
      <c r="AJT84" s="144"/>
      <c r="AJU84" s="144"/>
      <c r="AJV84" s="144"/>
      <c r="AJW84" s="144"/>
      <c r="AJX84" s="144"/>
      <c r="AJY84" s="144"/>
      <c r="AJZ84" s="144"/>
      <c r="AKA84" s="144"/>
      <c r="AKB84" s="144"/>
      <c r="AKC84" s="144"/>
      <c r="AKD84" s="144"/>
      <c r="AKE84" s="144"/>
      <c r="AKF84" s="144"/>
      <c r="AKG84" s="144"/>
      <c r="AKH84" s="144"/>
      <c r="AKI84" s="144"/>
      <c r="AKJ84" s="144"/>
      <c r="AKK84" s="144"/>
      <c r="AKL84" s="144"/>
      <c r="AKM84" s="144"/>
      <c r="AKN84" s="144"/>
      <c r="AKO84" s="144"/>
      <c r="AKP84" s="144"/>
      <c r="AKQ84" s="144"/>
      <c r="AKR84" s="144"/>
      <c r="AKS84" s="144"/>
      <c r="AKT84" s="144"/>
      <c r="AKU84" s="144"/>
      <c r="AKV84" s="144"/>
      <c r="AKW84" s="144"/>
      <c r="AKX84" s="144"/>
      <c r="AKY84" s="144"/>
      <c r="AKZ84" s="144"/>
      <c r="ALA84" s="144"/>
      <c r="ALB84" s="144"/>
      <c r="ALC84" s="144"/>
      <c r="ALD84" s="144"/>
      <c r="ALE84" s="144"/>
      <c r="ALF84" s="144"/>
      <c r="ALG84" s="144"/>
      <c r="ALH84" s="144"/>
      <c r="ALI84" s="144"/>
      <c r="ALJ84" s="144"/>
      <c r="ALK84" s="144"/>
      <c r="ALL84" s="144"/>
      <c r="ALM84" s="144"/>
      <c r="ALN84" s="144"/>
      <c r="ALO84" s="144"/>
      <c r="ALP84" s="144"/>
      <c r="ALQ84" s="144"/>
      <c r="ALR84" s="144"/>
      <c r="ALS84" s="144"/>
      <c r="ALT84" s="144"/>
      <c r="ALU84" s="144"/>
      <c r="ALV84" s="144"/>
      <c r="ALW84" s="144"/>
      <c r="ALX84" s="144"/>
      <c r="ALY84" s="144"/>
      <c r="ALZ84" s="144"/>
      <c r="AMA84" s="144"/>
      <c r="AMB84" s="144"/>
      <c r="AMC84" s="144"/>
      <c r="AMD84" s="144"/>
      <c r="AME84" s="144"/>
      <c r="AMF84" s="144"/>
      <c r="AMG84" s="144"/>
      <c r="AMH84" s="144"/>
      <c r="AMI84" s="144"/>
      <c r="AMJ84" s="144"/>
      <c r="AMK84" s="144"/>
      <c r="AML84" s="144"/>
    </row>
    <row r="85" spans="1:1026" s="145" customFormat="1" ht="15" customHeight="1">
      <c r="A85" s="144"/>
      <c r="B85" s="61" t="s">
        <v>94</v>
      </c>
      <c r="C85" s="375" t="s">
        <v>149</v>
      </c>
      <c r="D85" s="376"/>
      <c r="E85" s="376"/>
      <c r="F85" s="376"/>
      <c r="G85" s="329"/>
      <c r="H85" s="115">
        <f>H63</f>
        <v>473.94999999999993</v>
      </c>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c r="BK85" s="144"/>
      <c r="BL85" s="144"/>
      <c r="BM85" s="144"/>
      <c r="BN85" s="144"/>
      <c r="BO85" s="144"/>
      <c r="BP85" s="144"/>
      <c r="BQ85" s="144"/>
      <c r="BR85" s="144"/>
      <c r="BS85" s="144"/>
      <c r="BT85" s="144"/>
      <c r="BU85" s="144"/>
      <c r="BV85" s="144"/>
      <c r="BW85" s="144"/>
      <c r="BX85" s="144"/>
      <c r="BY85" s="144"/>
      <c r="BZ85" s="144"/>
      <c r="CA85" s="144"/>
      <c r="CB85" s="144"/>
      <c r="CC85" s="144"/>
      <c r="CD85" s="144"/>
      <c r="CE85" s="144"/>
      <c r="CF85" s="144"/>
      <c r="CG85" s="144"/>
      <c r="CH85" s="144"/>
      <c r="CI85" s="144"/>
      <c r="CJ85" s="144"/>
      <c r="CK85" s="144"/>
      <c r="CL85" s="144"/>
      <c r="CM85" s="144"/>
      <c r="CN85" s="144"/>
      <c r="CO85" s="144"/>
      <c r="CP85" s="144"/>
      <c r="CQ85" s="144"/>
      <c r="CR85" s="144"/>
      <c r="CS85" s="144"/>
      <c r="CT85" s="144"/>
      <c r="CU85" s="144"/>
      <c r="CV85" s="144"/>
      <c r="CW85" s="144"/>
      <c r="CX85" s="144"/>
      <c r="CY85" s="144"/>
      <c r="CZ85" s="144"/>
      <c r="DA85" s="144"/>
      <c r="DB85" s="144"/>
      <c r="DC85" s="144"/>
      <c r="DD85" s="144"/>
      <c r="DE85" s="144"/>
      <c r="DF85" s="144"/>
      <c r="DG85" s="144"/>
      <c r="DH85" s="144"/>
      <c r="DI85" s="144"/>
      <c r="DJ85" s="144"/>
      <c r="DK85" s="144"/>
      <c r="DL85" s="144"/>
      <c r="DM85" s="144"/>
      <c r="DN85" s="144"/>
      <c r="DO85" s="144"/>
      <c r="DP85" s="144"/>
      <c r="DQ85" s="144"/>
      <c r="DR85" s="144"/>
      <c r="DS85" s="144"/>
      <c r="DT85" s="144"/>
      <c r="DU85" s="144"/>
      <c r="DV85" s="144"/>
      <c r="DW85" s="144"/>
      <c r="DX85" s="144"/>
      <c r="DY85" s="144"/>
      <c r="DZ85" s="144"/>
      <c r="EA85" s="144"/>
      <c r="EB85" s="144"/>
      <c r="EC85" s="144"/>
      <c r="ED85" s="144"/>
      <c r="EE85" s="144"/>
      <c r="EF85" s="144"/>
      <c r="EG85" s="144"/>
      <c r="EH85" s="144"/>
      <c r="EI85" s="144"/>
      <c r="EJ85" s="144"/>
      <c r="EK85" s="144"/>
      <c r="EL85" s="144"/>
      <c r="EM85" s="144"/>
      <c r="EN85" s="144"/>
      <c r="EO85" s="144"/>
      <c r="EP85" s="144"/>
      <c r="EQ85" s="144"/>
      <c r="ER85" s="144"/>
      <c r="ES85" s="144"/>
      <c r="ET85" s="144"/>
      <c r="EU85" s="144"/>
      <c r="EV85" s="144"/>
      <c r="EW85" s="144"/>
      <c r="EX85" s="144"/>
      <c r="EY85" s="144"/>
      <c r="EZ85" s="144"/>
      <c r="FA85" s="144"/>
      <c r="FB85" s="144"/>
      <c r="FC85" s="144"/>
      <c r="FD85" s="144"/>
      <c r="FE85" s="144"/>
      <c r="FF85" s="144"/>
      <c r="FG85" s="144"/>
      <c r="FH85" s="144"/>
      <c r="FI85" s="144"/>
      <c r="FJ85" s="144"/>
      <c r="FK85" s="144"/>
      <c r="FL85" s="144"/>
      <c r="FM85" s="144"/>
      <c r="FN85" s="144"/>
      <c r="FO85" s="144"/>
      <c r="FP85" s="144"/>
      <c r="FQ85" s="144"/>
      <c r="FR85" s="144"/>
      <c r="FS85" s="144"/>
      <c r="FT85" s="144"/>
      <c r="FU85" s="144"/>
      <c r="FV85" s="144"/>
      <c r="FW85" s="144"/>
      <c r="FX85" s="144"/>
      <c r="FY85" s="144"/>
      <c r="FZ85" s="144"/>
      <c r="GA85" s="144"/>
      <c r="GB85" s="144"/>
      <c r="GC85" s="144"/>
      <c r="GD85" s="144"/>
      <c r="GE85" s="144"/>
      <c r="GF85" s="144"/>
      <c r="GG85" s="144"/>
      <c r="GH85" s="144"/>
      <c r="GI85" s="144"/>
      <c r="GJ85" s="144"/>
      <c r="GK85" s="144"/>
      <c r="GL85" s="144"/>
      <c r="GM85" s="144"/>
      <c r="GN85" s="144"/>
      <c r="GO85" s="144"/>
      <c r="GP85" s="144"/>
      <c r="GQ85" s="144"/>
      <c r="GR85" s="144"/>
      <c r="GS85" s="144"/>
      <c r="GT85" s="144"/>
      <c r="GU85" s="144"/>
      <c r="GV85" s="144"/>
      <c r="GW85" s="144"/>
      <c r="GX85" s="144"/>
      <c r="GY85" s="144"/>
      <c r="GZ85" s="144"/>
      <c r="HA85" s="144"/>
      <c r="HB85" s="144"/>
      <c r="HC85" s="144"/>
      <c r="HD85" s="144"/>
      <c r="HE85" s="144"/>
      <c r="HF85" s="144"/>
      <c r="HG85" s="144"/>
      <c r="HH85" s="144"/>
      <c r="HI85" s="144"/>
      <c r="HJ85" s="144"/>
      <c r="HK85" s="144"/>
      <c r="HL85" s="144"/>
      <c r="HM85" s="144"/>
      <c r="HN85" s="144"/>
      <c r="HO85" s="144"/>
      <c r="HP85" s="144"/>
      <c r="HQ85" s="144"/>
      <c r="HR85" s="144"/>
      <c r="HS85" s="144"/>
      <c r="HT85" s="144"/>
      <c r="HU85" s="144"/>
      <c r="HV85" s="144"/>
      <c r="HW85" s="144"/>
      <c r="HX85" s="144"/>
      <c r="HY85" s="144"/>
      <c r="HZ85" s="144"/>
      <c r="IA85" s="144"/>
      <c r="IB85" s="144"/>
      <c r="IC85" s="144"/>
      <c r="ID85" s="144"/>
      <c r="IE85" s="144"/>
      <c r="IF85" s="144"/>
      <c r="IG85" s="144"/>
      <c r="IH85" s="144"/>
      <c r="II85" s="144"/>
      <c r="IJ85" s="144"/>
      <c r="IK85" s="144"/>
      <c r="IL85" s="144"/>
      <c r="IM85" s="144"/>
      <c r="IN85" s="144"/>
      <c r="IO85" s="144"/>
      <c r="IP85" s="144"/>
      <c r="IQ85" s="144"/>
      <c r="IR85" s="144"/>
      <c r="IS85" s="144"/>
      <c r="IT85" s="144"/>
      <c r="IU85" s="144"/>
      <c r="IV85" s="144"/>
      <c r="IW85" s="144"/>
      <c r="IX85" s="144"/>
      <c r="IY85" s="144"/>
      <c r="IZ85" s="144"/>
      <c r="JA85" s="144"/>
      <c r="JB85" s="144"/>
      <c r="JC85" s="144"/>
      <c r="JD85" s="144"/>
      <c r="JE85" s="144"/>
      <c r="JF85" s="144"/>
      <c r="JG85" s="144"/>
      <c r="JH85" s="144"/>
      <c r="JI85" s="144"/>
      <c r="JJ85" s="144"/>
      <c r="JK85" s="144"/>
      <c r="JL85" s="144"/>
      <c r="JM85" s="144"/>
      <c r="JN85" s="144"/>
      <c r="JO85" s="144"/>
      <c r="JP85" s="144"/>
      <c r="JQ85" s="144"/>
      <c r="JR85" s="144"/>
      <c r="JS85" s="144"/>
      <c r="JT85" s="144"/>
      <c r="JU85" s="144"/>
      <c r="JV85" s="144"/>
      <c r="JW85" s="144"/>
      <c r="JX85" s="144"/>
      <c r="JY85" s="144"/>
      <c r="JZ85" s="144"/>
      <c r="KA85" s="144"/>
      <c r="KB85" s="144"/>
      <c r="KC85" s="144"/>
      <c r="KD85" s="144"/>
      <c r="KE85" s="144"/>
      <c r="KF85" s="144"/>
      <c r="KG85" s="144"/>
      <c r="KH85" s="144"/>
      <c r="KI85" s="144"/>
      <c r="KJ85" s="144"/>
      <c r="KK85" s="144"/>
      <c r="KL85" s="144"/>
      <c r="KM85" s="144"/>
      <c r="KN85" s="144"/>
      <c r="KO85" s="144"/>
      <c r="KP85" s="144"/>
      <c r="KQ85" s="144"/>
      <c r="KR85" s="144"/>
      <c r="KS85" s="144"/>
      <c r="KT85" s="144"/>
      <c r="KU85" s="144"/>
      <c r="KV85" s="144"/>
      <c r="KW85" s="144"/>
      <c r="KX85" s="144"/>
      <c r="KY85" s="144"/>
      <c r="KZ85" s="144"/>
      <c r="LA85" s="144"/>
      <c r="LB85" s="144"/>
      <c r="LC85" s="144"/>
      <c r="LD85" s="144"/>
      <c r="LE85" s="144"/>
      <c r="LF85" s="144"/>
      <c r="LG85" s="144"/>
      <c r="LH85" s="144"/>
      <c r="LI85" s="144"/>
      <c r="LJ85" s="144"/>
      <c r="LK85" s="144"/>
      <c r="LL85" s="144"/>
      <c r="LM85" s="144"/>
      <c r="LN85" s="144"/>
      <c r="LO85" s="144"/>
      <c r="LP85" s="144"/>
      <c r="LQ85" s="144"/>
      <c r="LR85" s="144"/>
      <c r="LS85" s="144"/>
      <c r="LT85" s="144"/>
      <c r="LU85" s="144"/>
      <c r="LV85" s="144"/>
      <c r="LW85" s="144"/>
      <c r="LX85" s="144"/>
      <c r="LY85" s="144"/>
      <c r="LZ85" s="144"/>
      <c r="MA85" s="144"/>
      <c r="MB85" s="144"/>
      <c r="MC85" s="144"/>
      <c r="MD85" s="144"/>
      <c r="ME85" s="144"/>
      <c r="MF85" s="144"/>
      <c r="MG85" s="144"/>
      <c r="MH85" s="144"/>
      <c r="MI85" s="144"/>
      <c r="MJ85" s="144"/>
      <c r="MK85" s="144"/>
      <c r="ML85" s="144"/>
      <c r="MM85" s="144"/>
      <c r="MN85" s="144"/>
      <c r="MO85" s="144"/>
      <c r="MP85" s="144"/>
      <c r="MQ85" s="144"/>
      <c r="MR85" s="144"/>
      <c r="MS85" s="144"/>
      <c r="MT85" s="144"/>
      <c r="MU85" s="144"/>
      <c r="MV85" s="144"/>
      <c r="MW85" s="144"/>
      <c r="MX85" s="144"/>
      <c r="MY85" s="144"/>
      <c r="MZ85" s="144"/>
      <c r="NA85" s="144"/>
      <c r="NB85" s="144"/>
      <c r="NC85" s="144"/>
      <c r="ND85" s="144"/>
      <c r="NE85" s="144"/>
      <c r="NF85" s="144"/>
      <c r="NG85" s="144"/>
      <c r="NH85" s="144"/>
      <c r="NI85" s="144"/>
      <c r="NJ85" s="144"/>
      <c r="NK85" s="144"/>
      <c r="NL85" s="144"/>
      <c r="NM85" s="144"/>
      <c r="NN85" s="144"/>
      <c r="NO85" s="144"/>
      <c r="NP85" s="144"/>
      <c r="NQ85" s="144"/>
      <c r="NR85" s="144"/>
      <c r="NS85" s="144"/>
      <c r="NT85" s="144"/>
      <c r="NU85" s="144"/>
      <c r="NV85" s="144"/>
      <c r="NW85" s="144"/>
      <c r="NX85" s="144"/>
      <c r="NY85" s="144"/>
      <c r="NZ85" s="144"/>
      <c r="OA85" s="144"/>
      <c r="OB85" s="144"/>
      <c r="OC85" s="144"/>
      <c r="OD85" s="144"/>
      <c r="OE85" s="144"/>
      <c r="OF85" s="144"/>
      <c r="OG85" s="144"/>
      <c r="OH85" s="144"/>
      <c r="OI85" s="144"/>
      <c r="OJ85" s="144"/>
      <c r="OK85" s="144"/>
      <c r="OL85" s="144"/>
      <c r="OM85" s="144"/>
      <c r="ON85" s="144"/>
      <c r="OO85" s="144"/>
      <c r="OP85" s="144"/>
      <c r="OQ85" s="144"/>
      <c r="OR85" s="144"/>
      <c r="OS85" s="144"/>
      <c r="OT85" s="144"/>
      <c r="OU85" s="144"/>
      <c r="OV85" s="144"/>
      <c r="OW85" s="144"/>
      <c r="OX85" s="144"/>
      <c r="OY85" s="144"/>
      <c r="OZ85" s="144"/>
      <c r="PA85" s="144"/>
      <c r="PB85" s="144"/>
      <c r="PC85" s="144"/>
      <c r="PD85" s="144"/>
      <c r="PE85" s="144"/>
      <c r="PF85" s="144"/>
      <c r="PG85" s="144"/>
      <c r="PH85" s="144"/>
      <c r="PI85" s="144"/>
      <c r="PJ85" s="144"/>
      <c r="PK85" s="144"/>
      <c r="PL85" s="144"/>
      <c r="PM85" s="144"/>
      <c r="PN85" s="144"/>
      <c r="PO85" s="144"/>
      <c r="PP85" s="144"/>
      <c r="PQ85" s="144"/>
      <c r="PR85" s="144"/>
      <c r="PS85" s="144"/>
      <c r="PT85" s="144"/>
      <c r="PU85" s="144"/>
      <c r="PV85" s="144"/>
      <c r="PW85" s="144"/>
      <c r="PX85" s="144"/>
      <c r="PY85" s="144"/>
      <c r="PZ85" s="144"/>
      <c r="QA85" s="144"/>
      <c r="QB85" s="144"/>
      <c r="QC85" s="144"/>
      <c r="QD85" s="144"/>
      <c r="QE85" s="144"/>
      <c r="QF85" s="144"/>
      <c r="QG85" s="144"/>
      <c r="QH85" s="144"/>
      <c r="QI85" s="144"/>
      <c r="QJ85" s="144"/>
      <c r="QK85" s="144"/>
      <c r="QL85" s="144"/>
      <c r="QM85" s="144"/>
      <c r="QN85" s="144"/>
      <c r="QO85" s="144"/>
      <c r="QP85" s="144"/>
      <c r="QQ85" s="144"/>
      <c r="QR85" s="144"/>
      <c r="QS85" s="144"/>
      <c r="QT85" s="144"/>
      <c r="QU85" s="144"/>
      <c r="QV85" s="144"/>
      <c r="QW85" s="144"/>
      <c r="QX85" s="144"/>
      <c r="QY85" s="144"/>
      <c r="QZ85" s="144"/>
      <c r="RA85" s="144"/>
      <c r="RB85" s="144"/>
      <c r="RC85" s="144"/>
      <c r="RD85" s="144"/>
      <c r="RE85" s="144"/>
      <c r="RF85" s="144"/>
      <c r="RG85" s="144"/>
      <c r="RH85" s="144"/>
      <c r="RI85" s="144"/>
      <c r="RJ85" s="144"/>
      <c r="RK85" s="144"/>
      <c r="RL85" s="144"/>
      <c r="RM85" s="144"/>
      <c r="RN85" s="144"/>
      <c r="RO85" s="144"/>
      <c r="RP85" s="144"/>
      <c r="RQ85" s="144"/>
      <c r="RR85" s="144"/>
      <c r="RS85" s="144"/>
      <c r="RT85" s="144"/>
      <c r="RU85" s="144"/>
      <c r="RV85" s="144"/>
      <c r="RW85" s="144"/>
      <c r="RX85" s="144"/>
      <c r="RY85" s="144"/>
      <c r="RZ85" s="144"/>
      <c r="SA85" s="144"/>
      <c r="SB85" s="144"/>
      <c r="SC85" s="144"/>
      <c r="SD85" s="144"/>
      <c r="SE85" s="144"/>
      <c r="SF85" s="144"/>
      <c r="SG85" s="144"/>
      <c r="SH85" s="144"/>
      <c r="SI85" s="144"/>
      <c r="SJ85" s="144"/>
      <c r="SK85" s="144"/>
      <c r="SL85" s="144"/>
      <c r="SM85" s="144"/>
      <c r="SN85" s="144"/>
      <c r="SO85" s="144"/>
      <c r="SP85" s="144"/>
      <c r="SQ85" s="144"/>
      <c r="SR85" s="144"/>
      <c r="SS85" s="144"/>
      <c r="ST85" s="144"/>
      <c r="SU85" s="144"/>
      <c r="SV85" s="144"/>
      <c r="SW85" s="144"/>
      <c r="SX85" s="144"/>
      <c r="SY85" s="144"/>
      <c r="SZ85" s="144"/>
      <c r="TA85" s="144"/>
      <c r="TB85" s="144"/>
      <c r="TC85" s="144"/>
      <c r="TD85" s="144"/>
      <c r="TE85" s="144"/>
      <c r="TF85" s="144"/>
      <c r="TG85" s="144"/>
      <c r="TH85" s="144"/>
      <c r="TI85" s="144"/>
      <c r="TJ85" s="144"/>
      <c r="TK85" s="144"/>
      <c r="TL85" s="144"/>
      <c r="TM85" s="144"/>
      <c r="TN85" s="144"/>
      <c r="TO85" s="144"/>
      <c r="TP85" s="144"/>
      <c r="TQ85" s="144"/>
      <c r="TR85" s="144"/>
      <c r="TS85" s="144"/>
      <c r="TT85" s="144"/>
      <c r="TU85" s="144"/>
      <c r="TV85" s="144"/>
      <c r="TW85" s="144"/>
      <c r="TX85" s="144"/>
      <c r="TY85" s="144"/>
      <c r="TZ85" s="144"/>
      <c r="UA85" s="144"/>
      <c r="UB85" s="144"/>
      <c r="UC85" s="144"/>
      <c r="UD85" s="144"/>
      <c r="UE85" s="144"/>
      <c r="UF85" s="144"/>
      <c r="UG85" s="144"/>
      <c r="UH85" s="144"/>
      <c r="UI85" s="144"/>
      <c r="UJ85" s="144"/>
      <c r="UK85" s="144"/>
      <c r="UL85" s="144"/>
      <c r="UM85" s="144"/>
      <c r="UN85" s="144"/>
      <c r="UO85" s="144"/>
      <c r="UP85" s="144"/>
      <c r="UQ85" s="144"/>
      <c r="UR85" s="144"/>
      <c r="US85" s="144"/>
      <c r="UT85" s="144"/>
      <c r="UU85" s="144"/>
      <c r="UV85" s="144"/>
      <c r="UW85" s="144"/>
      <c r="UX85" s="144"/>
      <c r="UY85" s="144"/>
      <c r="UZ85" s="144"/>
      <c r="VA85" s="144"/>
      <c r="VB85" s="144"/>
      <c r="VC85" s="144"/>
      <c r="VD85" s="144"/>
      <c r="VE85" s="144"/>
      <c r="VF85" s="144"/>
      <c r="VG85" s="144"/>
      <c r="VH85" s="144"/>
      <c r="VI85" s="144"/>
      <c r="VJ85" s="144"/>
      <c r="VK85" s="144"/>
      <c r="VL85" s="144"/>
      <c r="VM85" s="144"/>
      <c r="VN85" s="144"/>
      <c r="VO85" s="144"/>
      <c r="VP85" s="144"/>
      <c r="VQ85" s="144"/>
      <c r="VR85" s="144"/>
      <c r="VS85" s="144"/>
      <c r="VT85" s="144"/>
      <c r="VU85" s="144"/>
      <c r="VV85" s="144"/>
      <c r="VW85" s="144"/>
      <c r="VX85" s="144"/>
      <c r="VY85" s="144"/>
      <c r="VZ85" s="144"/>
      <c r="WA85" s="144"/>
      <c r="WB85" s="144"/>
      <c r="WC85" s="144"/>
      <c r="WD85" s="144"/>
      <c r="WE85" s="144"/>
      <c r="WF85" s="144"/>
      <c r="WG85" s="144"/>
      <c r="WH85" s="144"/>
      <c r="WI85" s="144"/>
      <c r="WJ85" s="144"/>
      <c r="WK85" s="144"/>
      <c r="WL85" s="144"/>
      <c r="WM85" s="144"/>
      <c r="WN85" s="144"/>
      <c r="WO85" s="144"/>
      <c r="WP85" s="144"/>
      <c r="WQ85" s="144"/>
      <c r="WR85" s="144"/>
      <c r="WS85" s="144"/>
      <c r="WT85" s="144"/>
      <c r="WU85" s="144"/>
      <c r="WV85" s="144"/>
      <c r="WW85" s="144"/>
      <c r="WX85" s="144"/>
      <c r="WY85" s="144"/>
      <c r="WZ85" s="144"/>
      <c r="XA85" s="144"/>
      <c r="XB85" s="144"/>
      <c r="XC85" s="144"/>
      <c r="XD85" s="144"/>
      <c r="XE85" s="144"/>
      <c r="XF85" s="144"/>
      <c r="XG85" s="144"/>
      <c r="XH85" s="144"/>
      <c r="XI85" s="144"/>
      <c r="XJ85" s="144"/>
      <c r="XK85" s="144"/>
      <c r="XL85" s="144"/>
      <c r="XM85" s="144"/>
      <c r="XN85" s="144"/>
      <c r="XO85" s="144"/>
      <c r="XP85" s="144"/>
      <c r="XQ85" s="144"/>
      <c r="XR85" s="144"/>
      <c r="XS85" s="144"/>
      <c r="XT85" s="144"/>
      <c r="XU85" s="144"/>
      <c r="XV85" s="144"/>
      <c r="XW85" s="144"/>
      <c r="XX85" s="144"/>
      <c r="XY85" s="144"/>
      <c r="XZ85" s="144"/>
      <c r="YA85" s="144"/>
      <c r="YB85" s="144"/>
      <c r="YC85" s="144"/>
      <c r="YD85" s="144"/>
      <c r="YE85" s="144"/>
      <c r="YF85" s="144"/>
      <c r="YG85" s="144"/>
      <c r="YH85" s="144"/>
      <c r="YI85" s="144"/>
      <c r="YJ85" s="144"/>
      <c r="YK85" s="144"/>
      <c r="YL85" s="144"/>
      <c r="YM85" s="144"/>
      <c r="YN85" s="144"/>
      <c r="YO85" s="144"/>
      <c r="YP85" s="144"/>
      <c r="YQ85" s="144"/>
      <c r="YR85" s="144"/>
      <c r="YS85" s="144"/>
      <c r="YT85" s="144"/>
      <c r="YU85" s="144"/>
      <c r="YV85" s="144"/>
      <c r="YW85" s="144"/>
      <c r="YX85" s="144"/>
      <c r="YY85" s="144"/>
      <c r="YZ85" s="144"/>
      <c r="ZA85" s="144"/>
      <c r="ZB85" s="144"/>
      <c r="ZC85" s="144"/>
      <c r="ZD85" s="144"/>
      <c r="ZE85" s="144"/>
      <c r="ZF85" s="144"/>
      <c r="ZG85" s="144"/>
      <c r="ZH85" s="144"/>
      <c r="ZI85" s="144"/>
      <c r="ZJ85" s="144"/>
      <c r="ZK85" s="144"/>
      <c r="ZL85" s="144"/>
      <c r="ZM85" s="144"/>
      <c r="ZN85" s="144"/>
      <c r="ZO85" s="144"/>
      <c r="ZP85" s="144"/>
      <c r="ZQ85" s="144"/>
      <c r="ZR85" s="144"/>
      <c r="ZS85" s="144"/>
      <c r="ZT85" s="144"/>
      <c r="ZU85" s="144"/>
      <c r="ZV85" s="144"/>
      <c r="ZW85" s="144"/>
      <c r="ZX85" s="144"/>
      <c r="ZY85" s="144"/>
      <c r="ZZ85" s="144"/>
      <c r="AAA85" s="144"/>
      <c r="AAB85" s="144"/>
      <c r="AAC85" s="144"/>
      <c r="AAD85" s="144"/>
      <c r="AAE85" s="144"/>
      <c r="AAF85" s="144"/>
      <c r="AAG85" s="144"/>
      <c r="AAH85" s="144"/>
      <c r="AAI85" s="144"/>
      <c r="AAJ85" s="144"/>
      <c r="AAK85" s="144"/>
      <c r="AAL85" s="144"/>
      <c r="AAM85" s="144"/>
      <c r="AAN85" s="144"/>
      <c r="AAO85" s="144"/>
      <c r="AAP85" s="144"/>
      <c r="AAQ85" s="144"/>
      <c r="AAR85" s="144"/>
      <c r="AAS85" s="144"/>
      <c r="AAT85" s="144"/>
      <c r="AAU85" s="144"/>
      <c r="AAV85" s="144"/>
      <c r="AAW85" s="144"/>
      <c r="AAX85" s="144"/>
      <c r="AAY85" s="144"/>
      <c r="AAZ85" s="144"/>
      <c r="ABA85" s="144"/>
      <c r="ABB85" s="144"/>
      <c r="ABC85" s="144"/>
      <c r="ABD85" s="144"/>
      <c r="ABE85" s="144"/>
      <c r="ABF85" s="144"/>
      <c r="ABG85" s="144"/>
      <c r="ABH85" s="144"/>
      <c r="ABI85" s="144"/>
      <c r="ABJ85" s="144"/>
      <c r="ABK85" s="144"/>
      <c r="ABL85" s="144"/>
      <c r="ABM85" s="144"/>
      <c r="ABN85" s="144"/>
      <c r="ABO85" s="144"/>
      <c r="ABP85" s="144"/>
      <c r="ABQ85" s="144"/>
      <c r="ABR85" s="144"/>
      <c r="ABS85" s="144"/>
      <c r="ABT85" s="144"/>
      <c r="ABU85" s="144"/>
      <c r="ABV85" s="144"/>
      <c r="ABW85" s="144"/>
      <c r="ABX85" s="144"/>
      <c r="ABY85" s="144"/>
      <c r="ABZ85" s="144"/>
      <c r="ACA85" s="144"/>
      <c r="ACB85" s="144"/>
      <c r="ACC85" s="144"/>
      <c r="ACD85" s="144"/>
      <c r="ACE85" s="144"/>
      <c r="ACF85" s="144"/>
      <c r="ACG85" s="144"/>
      <c r="ACH85" s="144"/>
      <c r="ACI85" s="144"/>
      <c r="ACJ85" s="144"/>
      <c r="ACK85" s="144"/>
      <c r="ACL85" s="144"/>
      <c r="ACM85" s="144"/>
      <c r="ACN85" s="144"/>
      <c r="ACO85" s="144"/>
      <c r="ACP85" s="144"/>
      <c r="ACQ85" s="144"/>
      <c r="ACR85" s="144"/>
      <c r="ACS85" s="144"/>
      <c r="ACT85" s="144"/>
      <c r="ACU85" s="144"/>
      <c r="ACV85" s="144"/>
      <c r="ACW85" s="144"/>
      <c r="ACX85" s="144"/>
      <c r="ACY85" s="144"/>
      <c r="ACZ85" s="144"/>
      <c r="ADA85" s="144"/>
      <c r="ADB85" s="144"/>
      <c r="ADC85" s="144"/>
      <c r="ADD85" s="144"/>
      <c r="ADE85" s="144"/>
      <c r="ADF85" s="144"/>
      <c r="ADG85" s="144"/>
      <c r="ADH85" s="144"/>
      <c r="ADI85" s="144"/>
      <c r="ADJ85" s="144"/>
      <c r="ADK85" s="144"/>
      <c r="ADL85" s="144"/>
      <c r="ADM85" s="144"/>
      <c r="ADN85" s="144"/>
      <c r="ADO85" s="144"/>
      <c r="ADP85" s="144"/>
      <c r="ADQ85" s="144"/>
      <c r="ADR85" s="144"/>
      <c r="ADS85" s="144"/>
      <c r="ADT85" s="144"/>
      <c r="ADU85" s="144"/>
      <c r="ADV85" s="144"/>
      <c r="ADW85" s="144"/>
      <c r="ADX85" s="144"/>
      <c r="ADY85" s="144"/>
      <c r="ADZ85" s="144"/>
      <c r="AEA85" s="144"/>
      <c r="AEB85" s="144"/>
      <c r="AEC85" s="144"/>
      <c r="AED85" s="144"/>
      <c r="AEE85" s="144"/>
      <c r="AEF85" s="144"/>
      <c r="AEG85" s="144"/>
      <c r="AEH85" s="144"/>
      <c r="AEI85" s="144"/>
      <c r="AEJ85" s="144"/>
      <c r="AEK85" s="144"/>
      <c r="AEL85" s="144"/>
      <c r="AEM85" s="144"/>
      <c r="AEN85" s="144"/>
      <c r="AEO85" s="144"/>
      <c r="AEP85" s="144"/>
      <c r="AEQ85" s="144"/>
      <c r="AER85" s="144"/>
      <c r="AES85" s="144"/>
      <c r="AET85" s="144"/>
      <c r="AEU85" s="144"/>
      <c r="AEV85" s="144"/>
      <c r="AEW85" s="144"/>
      <c r="AEX85" s="144"/>
      <c r="AEY85" s="144"/>
      <c r="AEZ85" s="144"/>
      <c r="AFA85" s="144"/>
      <c r="AFB85" s="144"/>
      <c r="AFC85" s="144"/>
      <c r="AFD85" s="144"/>
      <c r="AFE85" s="144"/>
      <c r="AFF85" s="144"/>
      <c r="AFG85" s="144"/>
      <c r="AFH85" s="144"/>
      <c r="AFI85" s="144"/>
      <c r="AFJ85" s="144"/>
      <c r="AFK85" s="144"/>
      <c r="AFL85" s="144"/>
      <c r="AFM85" s="144"/>
      <c r="AFN85" s="144"/>
      <c r="AFO85" s="144"/>
      <c r="AFP85" s="144"/>
      <c r="AFQ85" s="144"/>
      <c r="AFR85" s="144"/>
      <c r="AFS85" s="144"/>
      <c r="AFT85" s="144"/>
      <c r="AFU85" s="144"/>
      <c r="AFV85" s="144"/>
      <c r="AFW85" s="144"/>
      <c r="AFX85" s="144"/>
      <c r="AFY85" s="144"/>
      <c r="AFZ85" s="144"/>
      <c r="AGA85" s="144"/>
      <c r="AGB85" s="144"/>
      <c r="AGC85" s="144"/>
      <c r="AGD85" s="144"/>
      <c r="AGE85" s="144"/>
      <c r="AGF85" s="144"/>
      <c r="AGG85" s="144"/>
      <c r="AGH85" s="144"/>
      <c r="AGI85" s="144"/>
      <c r="AGJ85" s="144"/>
      <c r="AGK85" s="144"/>
      <c r="AGL85" s="144"/>
      <c r="AGM85" s="144"/>
      <c r="AGN85" s="144"/>
      <c r="AGO85" s="144"/>
      <c r="AGP85" s="144"/>
      <c r="AGQ85" s="144"/>
      <c r="AGR85" s="144"/>
      <c r="AGS85" s="144"/>
      <c r="AGT85" s="144"/>
      <c r="AGU85" s="144"/>
      <c r="AGV85" s="144"/>
      <c r="AGW85" s="144"/>
      <c r="AGX85" s="144"/>
      <c r="AGY85" s="144"/>
      <c r="AGZ85" s="144"/>
      <c r="AHA85" s="144"/>
      <c r="AHB85" s="144"/>
      <c r="AHC85" s="144"/>
      <c r="AHD85" s="144"/>
      <c r="AHE85" s="144"/>
      <c r="AHF85" s="144"/>
      <c r="AHG85" s="144"/>
      <c r="AHH85" s="144"/>
      <c r="AHI85" s="144"/>
      <c r="AHJ85" s="144"/>
      <c r="AHK85" s="144"/>
      <c r="AHL85" s="144"/>
      <c r="AHM85" s="144"/>
      <c r="AHN85" s="144"/>
      <c r="AHO85" s="144"/>
      <c r="AHP85" s="144"/>
      <c r="AHQ85" s="144"/>
      <c r="AHR85" s="144"/>
      <c r="AHS85" s="144"/>
      <c r="AHT85" s="144"/>
      <c r="AHU85" s="144"/>
      <c r="AHV85" s="144"/>
      <c r="AHW85" s="144"/>
      <c r="AHX85" s="144"/>
      <c r="AHY85" s="144"/>
      <c r="AHZ85" s="144"/>
      <c r="AIA85" s="144"/>
      <c r="AIB85" s="144"/>
      <c r="AIC85" s="144"/>
      <c r="AID85" s="144"/>
      <c r="AIE85" s="144"/>
      <c r="AIF85" s="144"/>
      <c r="AIG85" s="144"/>
      <c r="AIH85" s="144"/>
      <c r="AII85" s="144"/>
      <c r="AIJ85" s="144"/>
      <c r="AIK85" s="144"/>
      <c r="AIL85" s="144"/>
      <c r="AIM85" s="144"/>
      <c r="AIN85" s="144"/>
      <c r="AIO85" s="144"/>
      <c r="AIP85" s="144"/>
      <c r="AIQ85" s="144"/>
      <c r="AIR85" s="144"/>
      <c r="AIS85" s="144"/>
      <c r="AIT85" s="144"/>
      <c r="AIU85" s="144"/>
      <c r="AIV85" s="144"/>
      <c r="AIW85" s="144"/>
      <c r="AIX85" s="144"/>
      <c r="AIY85" s="144"/>
      <c r="AIZ85" s="144"/>
      <c r="AJA85" s="144"/>
      <c r="AJB85" s="144"/>
      <c r="AJC85" s="144"/>
      <c r="AJD85" s="144"/>
      <c r="AJE85" s="144"/>
      <c r="AJF85" s="144"/>
      <c r="AJG85" s="144"/>
      <c r="AJH85" s="144"/>
      <c r="AJI85" s="144"/>
      <c r="AJJ85" s="144"/>
      <c r="AJK85" s="144"/>
      <c r="AJL85" s="144"/>
      <c r="AJM85" s="144"/>
      <c r="AJN85" s="144"/>
      <c r="AJO85" s="144"/>
      <c r="AJP85" s="144"/>
      <c r="AJQ85" s="144"/>
      <c r="AJR85" s="144"/>
      <c r="AJS85" s="144"/>
      <c r="AJT85" s="144"/>
      <c r="AJU85" s="144"/>
      <c r="AJV85" s="144"/>
      <c r="AJW85" s="144"/>
      <c r="AJX85" s="144"/>
      <c r="AJY85" s="144"/>
      <c r="AJZ85" s="144"/>
      <c r="AKA85" s="144"/>
      <c r="AKB85" s="144"/>
      <c r="AKC85" s="144"/>
      <c r="AKD85" s="144"/>
      <c r="AKE85" s="144"/>
      <c r="AKF85" s="144"/>
      <c r="AKG85" s="144"/>
      <c r="AKH85" s="144"/>
      <c r="AKI85" s="144"/>
      <c r="AKJ85" s="144"/>
      <c r="AKK85" s="144"/>
      <c r="AKL85" s="144"/>
      <c r="AKM85" s="144"/>
      <c r="AKN85" s="144"/>
      <c r="AKO85" s="144"/>
      <c r="AKP85" s="144"/>
      <c r="AKQ85" s="144"/>
      <c r="AKR85" s="144"/>
      <c r="AKS85" s="144"/>
      <c r="AKT85" s="144"/>
      <c r="AKU85" s="144"/>
      <c r="AKV85" s="144"/>
      <c r="AKW85" s="144"/>
      <c r="AKX85" s="144"/>
      <c r="AKY85" s="144"/>
      <c r="AKZ85" s="144"/>
      <c r="ALA85" s="144"/>
      <c r="ALB85" s="144"/>
      <c r="ALC85" s="144"/>
      <c r="ALD85" s="144"/>
      <c r="ALE85" s="144"/>
      <c r="ALF85" s="144"/>
      <c r="ALG85" s="144"/>
      <c r="ALH85" s="144"/>
      <c r="ALI85" s="144"/>
      <c r="ALJ85" s="144"/>
      <c r="ALK85" s="144"/>
      <c r="ALL85" s="144"/>
      <c r="ALM85" s="144"/>
      <c r="ALN85" s="144"/>
      <c r="ALO85" s="144"/>
      <c r="ALP85" s="144"/>
      <c r="ALQ85" s="144"/>
      <c r="ALR85" s="144"/>
      <c r="ALS85" s="144"/>
      <c r="ALT85" s="144"/>
      <c r="ALU85" s="144"/>
      <c r="ALV85" s="144"/>
      <c r="ALW85" s="144"/>
      <c r="ALX85" s="144"/>
      <c r="ALY85" s="144"/>
      <c r="ALZ85" s="144"/>
      <c r="AMA85" s="144"/>
      <c r="AMB85" s="144"/>
      <c r="AMC85" s="144"/>
      <c r="AMD85" s="144"/>
      <c r="AME85" s="144"/>
      <c r="AMF85" s="144"/>
      <c r="AMG85" s="144"/>
      <c r="AMH85" s="144"/>
      <c r="AMI85" s="144"/>
      <c r="AMJ85" s="144"/>
      <c r="AMK85" s="144"/>
      <c r="AML85" s="144"/>
    </row>
    <row r="86" spans="1:1026" s="145" customFormat="1" ht="15" customHeight="1">
      <c r="A86" s="144"/>
      <c r="B86" s="61" t="s">
        <v>95</v>
      </c>
      <c r="C86" s="367" t="s">
        <v>90</v>
      </c>
      <c r="D86" s="376"/>
      <c r="E86" s="376"/>
      <c r="F86" s="376"/>
      <c r="G86" s="329"/>
      <c r="H86" s="115">
        <f>H79</f>
        <v>407.47999999999996</v>
      </c>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4"/>
      <c r="BR86" s="144"/>
      <c r="BS86" s="144"/>
      <c r="BT86" s="144"/>
      <c r="BU86" s="144"/>
      <c r="BV86" s="144"/>
      <c r="BW86" s="144"/>
      <c r="BX86" s="144"/>
      <c r="BY86" s="144"/>
      <c r="BZ86" s="144"/>
      <c r="CA86" s="144"/>
      <c r="CB86" s="144"/>
      <c r="CC86" s="144"/>
      <c r="CD86" s="144"/>
      <c r="CE86" s="144"/>
      <c r="CF86" s="144"/>
      <c r="CG86" s="144"/>
      <c r="CH86" s="144"/>
      <c r="CI86" s="144"/>
      <c r="CJ86" s="144"/>
      <c r="CK86" s="144"/>
      <c r="CL86" s="144"/>
      <c r="CM86" s="144"/>
      <c r="CN86" s="144"/>
      <c r="CO86" s="144"/>
      <c r="CP86" s="144"/>
      <c r="CQ86" s="144"/>
      <c r="CR86" s="144"/>
      <c r="CS86" s="144"/>
      <c r="CT86" s="144"/>
      <c r="CU86" s="144"/>
      <c r="CV86" s="144"/>
      <c r="CW86" s="144"/>
      <c r="CX86" s="144"/>
      <c r="CY86" s="144"/>
      <c r="CZ86" s="144"/>
      <c r="DA86" s="144"/>
      <c r="DB86" s="144"/>
      <c r="DC86" s="144"/>
      <c r="DD86" s="144"/>
      <c r="DE86" s="144"/>
      <c r="DF86" s="144"/>
      <c r="DG86" s="144"/>
      <c r="DH86" s="144"/>
      <c r="DI86" s="144"/>
      <c r="DJ86" s="144"/>
      <c r="DK86" s="144"/>
      <c r="DL86" s="144"/>
      <c r="DM86" s="144"/>
      <c r="DN86" s="144"/>
      <c r="DO86" s="144"/>
      <c r="DP86" s="144"/>
      <c r="DQ86" s="144"/>
      <c r="DR86" s="144"/>
      <c r="DS86" s="144"/>
      <c r="DT86" s="144"/>
      <c r="DU86" s="144"/>
      <c r="DV86" s="144"/>
      <c r="DW86" s="144"/>
      <c r="DX86" s="144"/>
      <c r="DY86" s="144"/>
      <c r="DZ86" s="144"/>
      <c r="EA86" s="144"/>
      <c r="EB86" s="144"/>
      <c r="EC86" s="144"/>
      <c r="ED86" s="144"/>
      <c r="EE86" s="144"/>
      <c r="EF86" s="144"/>
      <c r="EG86" s="144"/>
      <c r="EH86" s="144"/>
      <c r="EI86" s="144"/>
      <c r="EJ86" s="144"/>
      <c r="EK86" s="144"/>
      <c r="EL86" s="144"/>
      <c r="EM86" s="144"/>
      <c r="EN86" s="144"/>
      <c r="EO86" s="144"/>
      <c r="EP86" s="144"/>
      <c r="EQ86" s="144"/>
      <c r="ER86" s="144"/>
      <c r="ES86" s="144"/>
      <c r="ET86" s="144"/>
      <c r="EU86" s="144"/>
      <c r="EV86" s="144"/>
      <c r="EW86" s="144"/>
      <c r="EX86" s="144"/>
      <c r="EY86" s="144"/>
      <c r="EZ86" s="144"/>
      <c r="FA86" s="144"/>
      <c r="FB86" s="144"/>
      <c r="FC86" s="144"/>
      <c r="FD86" s="144"/>
      <c r="FE86" s="144"/>
      <c r="FF86" s="144"/>
      <c r="FG86" s="144"/>
      <c r="FH86" s="144"/>
      <c r="FI86" s="144"/>
      <c r="FJ86" s="144"/>
      <c r="FK86" s="144"/>
      <c r="FL86" s="144"/>
      <c r="FM86" s="144"/>
      <c r="FN86" s="144"/>
      <c r="FO86" s="144"/>
      <c r="FP86" s="144"/>
      <c r="FQ86" s="144"/>
      <c r="FR86" s="144"/>
      <c r="FS86" s="144"/>
      <c r="FT86" s="144"/>
      <c r="FU86" s="144"/>
      <c r="FV86" s="144"/>
      <c r="FW86" s="144"/>
      <c r="FX86" s="144"/>
      <c r="FY86" s="144"/>
      <c r="FZ86" s="144"/>
      <c r="GA86" s="144"/>
      <c r="GB86" s="144"/>
      <c r="GC86" s="144"/>
      <c r="GD86" s="144"/>
      <c r="GE86" s="144"/>
      <c r="GF86" s="144"/>
      <c r="GG86" s="144"/>
      <c r="GH86" s="144"/>
      <c r="GI86" s="144"/>
      <c r="GJ86" s="144"/>
      <c r="GK86" s="144"/>
      <c r="GL86" s="144"/>
      <c r="GM86" s="144"/>
      <c r="GN86" s="144"/>
      <c r="GO86" s="144"/>
      <c r="GP86" s="144"/>
      <c r="GQ86" s="144"/>
      <c r="GR86" s="144"/>
      <c r="GS86" s="144"/>
      <c r="GT86" s="144"/>
      <c r="GU86" s="144"/>
      <c r="GV86" s="144"/>
      <c r="GW86" s="144"/>
      <c r="GX86" s="144"/>
      <c r="GY86" s="144"/>
      <c r="GZ86" s="144"/>
      <c r="HA86" s="144"/>
      <c r="HB86" s="144"/>
      <c r="HC86" s="144"/>
      <c r="HD86" s="144"/>
      <c r="HE86" s="144"/>
      <c r="HF86" s="144"/>
      <c r="HG86" s="144"/>
      <c r="HH86" s="144"/>
      <c r="HI86" s="144"/>
      <c r="HJ86" s="144"/>
      <c r="HK86" s="144"/>
      <c r="HL86" s="144"/>
      <c r="HM86" s="144"/>
      <c r="HN86" s="144"/>
      <c r="HO86" s="144"/>
      <c r="HP86" s="144"/>
      <c r="HQ86" s="144"/>
      <c r="HR86" s="144"/>
      <c r="HS86" s="144"/>
      <c r="HT86" s="144"/>
      <c r="HU86" s="144"/>
      <c r="HV86" s="144"/>
      <c r="HW86" s="144"/>
      <c r="HX86" s="144"/>
      <c r="HY86" s="144"/>
      <c r="HZ86" s="144"/>
      <c r="IA86" s="144"/>
      <c r="IB86" s="144"/>
      <c r="IC86" s="144"/>
      <c r="ID86" s="144"/>
      <c r="IE86" s="144"/>
      <c r="IF86" s="144"/>
      <c r="IG86" s="144"/>
      <c r="IH86" s="144"/>
      <c r="II86" s="144"/>
      <c r="IJ86" s="144"/>
      <c r="IK86" s="144"/>
      <c r="IL86" s="144"/>
      <c r="IM86" s="144"/>
      <c r="IN86" s="144"/>
      <c r="IO86" s="144"/>
      <c r="IP86" s="144"/>
      <c r="IQ86" s="144"/>
      <c r="IR86" s="144"/>
      <c r="IS86" s="144"/>
      <c r="IT86" s="144"/>
      <c r="IU86" s="144"/>
      <c r="IV86" s="144"/>
      <c r="IW86" s="144"/>
      <c r="IX86" s="144"/>
      <c r="IY86" s="144"/>
      <c r="IZ86" s="144"/>
      <c r="JA86" s="144"/>
      <c r="JB86" s="144"/>
      <c r="JC86" s="144"/>
      <c r="JD86" s="144"/>
      <c r="JE86" s="144"/>
      <c r="JF86" s="144"/>
      <c r="JG86" s="144"/>
      <c r="JH86" s="144"/>
      <c r="JI86" s="144"/>
      <c r="JJ86" s="144"/>
      <c r="JK86" s="144"/>
      <c r="JL86" s="144"/>
      <c r="JM86" s="144"/>
      <c r="JN86" s="144"/>
      <c r="JO86" s="144"/>
      <c r="JP86" s="144"/>
      <c r="JQ86" s="144"/>
      <c r="JR86" s="144"/>
      <c r="JS86" s="144"/>
      <c r="JT86" s="144"/>
      <c r="JU86" s="144"/>
      <c r="JV86" s="144"/>
      <c r="JW86" s="144"/>
      <c r="JX86" s="144"/>
      <c r="JY86" s="144"/>
      <c r="JZ86" s="144"/>
      <c r="KA86" s="144"/>
      <c r="KB86" s="144"/>
      <c r="KC86" s="144"/>
      <c r="KD86" s="144"/>
      <c r="KE86" s="144"/>
      <c r="KF86" s="144"/>
      <c r="KG86" s="144"/>
      <c r="KH86" s="144"/>
      <c r="KI86" s="144"/>
      <c r="KJ86" s="144"/>
      <c r="KK86" s="144"/>
      <c r="KL86" s="144"/>
      <c r="KM86" s="144"/>
      <c r="KN86" s="144"/>
      <c r="KO86" s="144"/>
      <c r="KP86" s="144"/>
      <c r="KQ86" s="144"/>
      <c r="KR86" s="144"/>
      <c r="KS86" s="144"/>
      <c r="KT86" s="144"/>
      <c r="KU86" s="144"/>
      <c r="KV86" s="144"/>
      <c r="KW86" s="144"/>
      <c r="KX86" s="144"/>
      <c r="KY86" s="144"/>
      <c r="KZ86" s="144"/>
      <c r="LA86" s="144"/>
      <c r="LB86" s="144"/>
      <c r="LC86" s="144"/>
      <c r="LD86" s="144"/>
      <c r="LE86" s="144"/>
      <c r="LF86" s="144"/>
      <c r="LG86" s="144"/>
      <c r="LH86" s="144"/>
      <c r="LI86" s="144"/>
      <c r="LJ86" s="144"/>
      <c r="LK86" s="144"/>
      <c r="LL86" s="144"/>
      <c r="LM86" s="144"/>
      <c r="LN86" s="144"/>
      <c r="LO86" s="144"/>
      <c r="LP86" s="144"/>
      <c r="LQ86" s="144"/>
      <c r="LR86" s="144"/>
      <c r="LS86" s="144"/>
      <c r="LT86" s="144"/>
      <c r="LU86" s="144"/>
      <c r="LV86" s="144"/>
      <c r="LW86" s="144"/>
      <c r="LX86" s="144"/>
      <c r="LY86" s="144"/>
      <c r="LZ86" s="144"/>
      <c r="MA86" s="144"/>
      <c r="MB86" s="144"/>
      <c r="MC86" s="144"/>
      <c r="MD86" s="144"/>
      <c r="ME86" s="144"/>
      <c r="MF86" s="144"/>
      <c r="MG86" s="144"/>
      <c r="MH86" s="144"/>
      <c r="MI86" s="144"/>
      <c r="MJ86" s="144"/>
      <c r="MK86" s="144"/>
      <c r="ML86" s="144"/>
      <c r="MM86" s="144"/>
      <c r="MN86" s="144"/>
      <c r="MO86" s="144"/>
      <c r="MP86" s="144"/>
      <c r="MQ86" s="144"/>
      <c r="MR86" s="144"/>
      <c r="MS86" s="144"/>
      <c r="MT86" s="144"/>
      <c r="MU86" s="144"/>
      <c r="MV86" s="144"/>
      <c r="MW86" s="144"/>
      <c r="MX86" s="144"/>
      <c r="MY86" s="144"/>
      <c r="MZ86" s="144"/>
      <c r="NA86" s="144"/>
      <c r="NB86" s="144"/>
      <c r="NC86" s="144"/>
      <c r="ND86" s="144"/>
      <c r="NE86" s="144"/>
      <c r="NF86" s="144"/>
      <c r="NG86" s="144"/>
      <c r="NH86" s="144"/>
      <c r="NI86" s="144"/>
      <c r="NJ86" s="144"/>
      <c r="NK86" s="144"/>
      <c r="NL86" s="144"/>
      <c r="NM86" s="144"/>
      <c r="NN86" s="144"/>
      <c r="NO86" s="144"/>
      <c r="NP86" s="144"/>
      <c r="NQ86" s="144"/>
      <c r="NR86" s="144"/>
      <c r="NS86" s="144"/>
      <c r="NT86" s="144"/>
      <c r="NU86" s="144"/>
      <c r="NV86" s="144"/>
      <c r="NW86" s="144"/>
      <c r="NX86" s="144"/>
      <c r="NY86" s="144"/>
      <c r="NZ86" s="144"/>
      <c r="OA86" s="144"/>
      <c r="OB86" s="144"/>
      <c r="OC86" s="144"/>
      <c r="OD86" s="144"/>
      <c r="OE86" s="144"/>
      <c r="OF86" s="144"/>
      <c r="OG86" s="144"/>
      <c r="OH86" s="144"/>
      <c r="OI86" s="144"/>
      <c r="OJ86" s="144"/>
      <c r="OK86" s="144"/>
      <c r="OL86" s="144"/>
      <c r="OM86" s="144"/>
      <c r="ON86" s="144"/>
      <c r="OO86" s="144"/>
      <c r="OP86" s="144"/>
      <c r="OQ86" s="144"/>
      <c r="OR86" s="144"/>
      <c r="OS86" s="144"/>
      <c r="OT86" s="144"/>
      <c r="OU86" s="144"/>
      <c r="OV86" s="144"/>
      <c r="OW86" s="144"/>
      <c r="OX86" s="144"/>
      <c r="OY86" s="144"/>
      <c r="OZ86" s="144"/>
      <c r="PA86" s="144"/>
      <c r="PB86" s="144"/>
      <c r="PC86" s="144"/>
      <c r="PD86" s="144"/>
      <c r="PE86" s="144"/>
      <c r="PF86" s="144"/>
      <c r="PG86" s="144"/>
      <c r="PH86" s="144"/>
      <c r="PI86" s="144"/>
      <c r="PJ86" s="144"/>
      <c r="PK86" s="144"/>
      <c r="PL86" s="144"/>
      <c r="PM86" s="144"/>
      <c r="PN86" s="144"/>
      <c r="PO86" s="144"/>
      <c r="PP86" s="144"/>
      <c r="PQ86" s="144"/>
      <c r="PR86" s="144"/>
      <c r="PS86" s="144"/>
      <c r="PT86" s="144"/>
      <c r="PU86" s="144"/>
      <c r="PV86" s="144"/>
      <c r="PW86" s="144"/>
      <c r="PX86" s="144"/>
      <c r="PY86" s="144"/>
      <c r="PZ86" s="144"/>
      <c r="QA86" s="144"/>
      <c r="QB86" s="144"/>
      <c r="QC86" s="144"/>
      <c r="QD86" s="144"/>
      <c r="QE86" s="144"/>
      <c r="QF86" s="144"/>
      <c r="QG86" s="144"/>
      <c r="QH86" s="144"/>
      <c r="QI86" s="144"/>
      <c r="QJ86" s="144"/>
      <c r="QK86" s="144"/>
      <c r="QL86" s="144"/>
      <c r="QM86" s="144"/>
      <c r="QN86" s="144"/>
      <c r="QO86" s="144"/>
      <c r="QP86" s="144"/>
      <c r="QQ86" s="144"/>
      <c r="QR86" s="144"/>
      <c r="QS86" s="144"/>
      <c r="QT86" s="144"/>
      <c r="QU86" s="144"/>
      <c r="QV86" s="144"/>
      <c r="QW86" s="144"/>
      <c r="QX86" s="144"/>
      <c r="QY86" s="144"/>
      <c r="QZ86" s="144"/>
      <c r="RA86" s="144"/>
      <c r="RB86" s="144"/>
      <c r="RC86" s="144"/>
      <c r="RD86" s="144"/>
      <c r="RE86" s="144"/>
      <c r="RF86" s="144"/>
      <c r="RG86" s="144"/>
      <c r="RH86" s="144"/>
      <c r="RI86" s="144"/>
      <c r="RJ86" s="144"/>
      <c r="RK86" s="144"/>
      <c r="RL86" s="144"/>
      <c r="RM86" s="144"/>
      <c r="RN86" s="144"/>
      <c r="RO86" s="144"/>
      <c r="RP86" s="144"/>
      <c r="RQ86" s="144"/>
      <c r="RR86" s="144"/>
      <c r="RS86" s="144"/>
      <c r="RT86" s="144"/>
      <c r="RU86" s="144"/>
      <c r="RV86" s="144"/>
      <c r="RW86" s="144"/>
      <c r="RX86" s="144"/>
      <c r="RY86" s="144"/>
      <c r="RZ86" s="144"/>
      <c r="SA86" s="144"/>
      <c r="SB86" s="144"/>
      <c r="SC86" s="144"/>
      <c r="SD86" s="144"/>
      <c r="SE86" s="144"/>
      <c r="SF86" s="144"/>
      <c r="SG86" s="144"/>
      <c r="SH86" s="144"/>
      <c r="SI86" s="144"/>
      <c r="SJ86" s="144"/>
      <c r="SK86" s="144"/>
      <c r="SL86" s="144"/>
      <c r="SM86" s="144"/>
      <c r="SN86" s="144"/>
      <c r="SO86" s="144"/>
      <c r="SP86" s="144"/>
      <c r="SQ86" s="144"/>
      <c r="SR86" s="144"/>
      <c r="SS86" s="144"/>
      <c r="ST86" s="144"/>
      <c r="SU86" s="144"/>
      <c r="SV86" s="144"/>
      <c r="SW86" s="144"/>
      <c r="SX86" s="144"/>
      <c r="SY86" s="144"/>
      <c r="SZ86" s="144"/>
      <c r="TA86" s="144"/>
      <c r="TB86" s="144"/>
      <c r="TC86" s="144"/>
      <c r="TD86" s="144"/>
      <c r="TE86" s="144"/>
      <c r="TF86" s="144"/>
      <c r="TG86" s="144"/>
      <c r="TH86" s="144"/>
      <c r="TI86" s="144"/>
      <c r="TJ86" s="144"/>
      <c r="TK86" s="144"/>
      <c r="TL86" s="144"/>
      <c r="TM86" s="144"/>
      <c r="TN86" s="144"/>
      <c r="TO86" s="144"/>
      <c r="TP86" s="144"/>
      <c r="TQ86" s="144"/>
      <c r="TR86" s="144"/>
      <c r="TS86" s="144"/>
      <c r="TT86" s="144"/>
      <c r="TU86" s="144"/>
      <c r="TV86" s="144"/>
      <c r="TW86" s="144"/>
      <c r="TX86" s="144"/>
      <c r="TY86" s="144"/>
      <c r="TZ86" s="144"/>
      <c r="UA86" s="144"/>
      <c r="UB86" s="144"/>
      <c r="UC86" s="144"/>
      <c r="UD86" s="144"/>
      <c r="UE86" s="144"/>
      <c r="UF86" s="144"/>
      <c r="UG86" s="144"/>
      <c r="UH86" s="144"/>
      <c r="UI86" s="144"/>
      <c r="UJ86" s="144"/>
      <c r="UK86" s="144"/>
      <c r="UL86" s="144"/>
      <c r="UM86" s="144"/>
      <c r="UN86" s="144"/>
      <c r="UO86" s="144"/>
      <c r="UP86" s="144"/>
      <c r="UQ86" s="144"/>
      <c r="UR86" s="144"/>
      <c r="US86" s="144"/>
      <c r="UT86" s="144"/>
      <c r="UU86" s="144"/>
      <c r="UV86" s="144"/>
      <c r="UW86" s="144"/>
      <c r="UX86" s="144"/>
      <c r="UY86" s="144"/>
      <c r="UZ86" s="144"/>
      <c r="VA86" s="144"/>
      <c r="VB86" s="144"/>
      <c r="VC86" s="144"/>
      <c r="VD86" s="144"/>
      <c r="VE86" s="144"/>
      <c r="VF86" s="144"/>
      <c r="VG86" s="144"/>
      <c r="VH86" s="144"/>
      <c r="VI86" s="144"/>
      <c r="VJ86" s="144"/>
      <c r="VK86" s="144"/>
      <c r="VL86" s="144"/>
      <c r="VM86" s="144"/>
      <c r="VN86" s="144"/>
      <c r="VO86" s="144"/>
      <c r="VP86" s="144"/>
      <c r="VQ86" s="144"/>
      <c r="VR86" s="144"/>
      <c r="VS86" s="144"/>
      <c r="VT86" s="144"/>
      <c r="VU86" s="144"/>
      <c r="VV86" s="144"/>
      <c r="VW86" s="144"/>
      <c r="VX86" s="144"/>
      <c r="VY86" s="144"/>
      <c r="VZ86" s="144"/>
      <c r="WA86" s="144"/>
      <c r="WB86" s="144"/>
      <c r="WC86" s="144"/>
      <c r="WD86" s="144"/>
      <c r="WE86" s="144"/>
      <c r="WF86" s="144"/>
      <c r="WG86" s="144"/>
      <c r="WH86" s="144"/>
      <c r="WI86" s="144"/>
      <c r="WJ86" s="144"/>
      <c r="WK86" s="144"/>
      <c r="WL86" s="144"/>
      <c r="WM86" s="144"/>
      <c r="WN86" s="144"/>
      <c r="WO86" s="144"/>
      <c r="WP86" s="144"/>
      <c r="WQ86" s="144"/>
      <c r="WR86" s="144"/>
      <c r="WS86" s="144"/>
      <c r="WT86" s="144"/>
      <c r="WU86" s="144"/>
      <c r="WV86" s="144"/>
      <c r="WW86" s="144"/>
      <c r="WX86" s="144"/>
      <c r="WY86" s="144"/>
      <c r="WZ86" s="144"/>
      <c r="XA86" s="144"/>
      <c r="XB86" s="144"/>
      <c r="XC86" s="144"/>
      <c r="XD86" s="144"/>
      <c r="XE86" s="144"/>
      <c r="XF86" s="144"/>
      <c r="XG86" s="144"/>
      <c r="XH86" s="144"/>
      <c r="XI86" s="144"/>
      <c r="XJ86" s="144"/>
      <c r="XK86" s="144"/>
      <c r="XL86" s="144"/>
      <c r="XM86" s="144"/>
      <c r="XN86" s="144"/>
      <c r="XO86" s="144"/>
      <c r="XP86" s="144"/>
      <c r="XQ86" s="144"/>
      <c r="XR86" s="144"/>
      <c r="XS86" s="144"/>
      <c r="XT86" s="144"/>
      <c r="XU86" s="144"/>
      <c r="XV86" s="144"/>
      <c r="XW86" s="144"/>
      <c r="XX86" s="144"/>
      <c r="XY86" s="144"/>
      <c r="XZ86" s="144"/>
      <c r="YA86" s="144"/>
      <c r="YB86" s="144"/>
      <c r="YC86" s="144"/>
      <c r="YD86" s="144"/>
      <c r="YE86" s="144"/>
      <c r="YF86" s="144"/>
      <c r="YG86" s="144"/>
      <c r="YH86" s="144"/>
      <c r="YI86" s="144"/>
      <c r="YJ86" s="144"/>
      <c r="YK86" s="144"/>
      <c r="YL86" s="144"/>
      <c r="YM86" s="144"/>
      <c r="YN86" s="144"/>
      <c r="YO86" s="144"/>
      <c r="YP86" s="144"/>
      <c r="YQ86" s="144"/>
      <c r="YR86" s="144"/>
      <c r="YS86" s="144"/>
      <c r="YT86" s="144"/>
      <c r="YU86" s="144"/>
      <c r="YV86" s="144"/>
      <c r="YW86" s="144"/>
      <c r="YX86" s="144"/>
      <c r="YY86" s="144"/>
      <c r="YZ86" s="144"/>
      <c r="ZA86" s="144"/>
      <c r="ZB86" s="144"/>
      <c r="ZC86" s="144"/>
      <c r="ZD86" s="144"/>
      <c r="ZE86" s="144"/>
      <c r="ZF86" s="144"/>
      <c r="ZG86" s="144"/>
      <c r="ZH86" s="144"/>
      <c r="ZI86" s="144"/>
      <c r="ZJ86" s="144"/>
      <c r="ZK86" s="144"/>
      <c r="ZL86" s="144"/>
      <c r="ZM86" s="144"/>
      <c r="ZN86" s="144"/>
      <c r="ZO86" s="144"/>
      <c r="ZP86" s="144"/>
      <c r="ZQ86" s="144"/>
      <c r="ZR86" s="144"/>
      <c r="ZS86" s="144"/>
      <c r="ZT86" s="144"/>
      <c r="ZU86" s="144"/>
      <c r="ZV86" s="144"/>
      <c r="ZW86" s="144"/>
      <c r="ZX86" s="144"/>
      <c r="ZY86" s="144"/>
      <c r="ZZ86" s="144"/>
      <c r="AAA86" s="144"/>
      <c r="AAB86" s="144"/>
      <c r="AAC86" s="144"/>
      <c r="AAD86" s="144"/>
      <c r="AAE86" s="144"/>
      <c r="AAF86" s="144"/>
      <c r="AAG86" s="144"/>
      <c r="AAH86" s="144"/>
      <c r="AAI86" s="144"/>
      <c r="AAJ86" s="144"/>
      <c r="AAK86" s="144"/>
      <c r="AAL86" s="144"/>
      <c r="AAM86" s="144"/>
      <c r="AAN86" s="144"/>
      <c r="AAO86" s="144"/>
      <c r="AAP86" s="144"/>
      <c r="AAQ86" s="144"/>
      <c r="AAR86" s="144"/>
      <c r="AAS86" s="144"/>
      <c r="AAT86" s="144"/>
      <c r="AAU86" s="144"/>
      <c r="AAV86" s="144"/>
      <c r="AAW86" s="144"/>
      <c r="AAX86" s="144"/>
      <c r="AAY86" s="144"/>
      <c r="AAZ86" s="144"/>
      <c r="ABA86" s="144"/>
      <c r="ABB86" s="144"/>
      <c r="ABC86" s="144"/>
      <c r="ABD86" s="144"/>
      <c r="ABE86" s="144"/>
      <c r="ABF86" s="144"/>
      <c r="ABG86" s="144"/>
      <c r="ABH86" s="144"/>
      <c r="ABI86" s="144"/>
      <c r="ABJ86" s="144"/>
      <c r="ABK86" s="144"/>
      <c r="ABL86" s="144"/>
      <c r="ABM86" s="144"/>
      <c r="ABN86" s="144"/>
      <c r="ABO86" s="144"/>
      <c r="ABP86" s="144"/>
      <c r="ABQ86" s="144"/>
      <c r="ABR86" s="144"/>
      <c r="ABS86" s="144"/>
      <c r="ABT86" s="144"/>
      <c r="ABU86" s="144"/>
      <c r="ABV86" s="144"/>
      <c r="ABW86" s="144"/>
      <c r="ABX86" s="144"/>
      <c r="ABY86" s="144"/>
      <c r="ABZ86" s="144"/>
      <c r="ACA86" s="144"/>
      <c r="ACB86" s="144"/>
      <c r="ACC86" s="144"/>
      <c r="ACD86" s="144"/>
      <c r="ACE86" s="144"/>
      <c r="ACF86" s="144"/>
      <c r="ACG86" s="144"/>
      <c r="ACH86" s="144"/>
      <c r="ACI86" s="144"/>
      <c r="ACJ86" s="144"/>
      <c r="ACK86" s="144"/>
      <c r="ACL86" s="144"/>
      <c r="ACM86" s="144"/>
      <c r="ACN86" s="144"/>
      <c r="ACO86" s="144"/>
      <c r="ACP86" s="144"/>
      <c r="ACQ86" s="144"/>
      <c r="ACR86" s="144"/>
      <c r="ACS86" s="144"/>
      <c r="ACT86" s="144"/>
      <c r="ACU86" s="144"/>
      <c r="ACV86" s="144"/>
      <c r="ACW86" s="144"/>
      <c r="ACX86" s="144"/>
      <c r="ACY86" s="144"/>
      <c r="ACZ86" s="144"/>
      <c r="ADA86" s="144"/>
      <c r="ADB86" s="144"/>
      <c r="ADC86" s="144"/>
      <c r="ADD86" s="144"/>
      <c r="ADE86" s="144"/>
      <c r="ADF86" s="144"/>
      <c r="ADG86" s="144"/>
      <c r="ADH86" s="144"/>
      <c r="ADI86" s="144"/>
      <c r="ADJ86" s="144"/>
      <c r="ADK86" s="144"/>
      <c r="ADL86" s="144"/>
      <c r="ADM86" s="144"/>
      <c r="ADN86" s="144"/>
      <c r="ADO86" s="144"/>
      <c r="ADP86" s="144"/>
      <c r="ADQ86" s="144"/>
      <c r="ADR86" s="144"/>
      <c r="ADS86" s="144"/>
      <c r="ADT86" s="144"/>
      <c r="ADU86" s="144"/>
      <c r="ADV86" s="144"/>
      <c r="ADW86" s="144"/>
      <c r="ADX86" s="144"/>
      <c r="ADY86" s="144"/>
      <c r="ADZ86" s="144"/>
      <c r="AEA86" s="144"/>
      <c r="AEB86" s="144"/>
      <c r="AEC86" s="144"/>
      <c r="AED86" s="144"/>
      <c r="AEE86" s="144"/>
      <c r="AEF86" s="144"/>
      <c r="AEG86" s="144"/>
      <c r="AEH86" s="144"/>
      <c r="AEI86" s="144"/>
      <c r="AEJ86" s="144"/>
      <c r="AEK86" s="144"/>
      <c r="AEL86" s="144"/>
      <c r="AEM86" s="144"/>
      <c r="AEN86" s="144"/>
      <c r="AEO86" s="144"/>
      <c r="AEP86" s="144"/>
      <c r="AEQ86" s="144"/>
      <c r="AER86" s="144"/>
      <c r="AES86" s="144"/>
      <c r="AET86" s="144"/>
      <c r="AEU86" s="144"/>
      <c r="AEV86" s="144"/>
      <c r="AEW86" s="144"/>
      <c r="AEX86" s="144"/>
      <c r="AEY86" s="144"/>
      <c r="AEZ86" s="144"/>
      <c r="AFA86" s="144"/>
      <c r="AFB86" s="144"/>
      <c r="AFC86" s="144"/>
      <c r="AFD86" s="144"/>
      <c r="AFE86" s="144"/>
      <c r="AFF86" s="144"/>
      <c r="AFG86" s="144"/>
      <c r="AFH86" s="144"/>
      <c r="AFI86" s="144"/>
      <c r="AFJ86" s="144"/>
      <c r="AFK86" s="144"/>
      <c r="AFL86" s="144"/>
      <c r="AFM86" s="144"/>
      <c r="AFN86" s="144"/>
      <c r="AFO86" s="144"/>
      <c r="AFP86" s="144"/>
      <c r="AFQ86" s="144"/>
      <c r="AFR86" s="144"/>
      <c r="AFS86" s="144"/>
      <c r="AFT86" s="144"/>
      <c r="AFU86" s="144"/>
      <c r="AFV86" s="144"/>
      <c r="AFW86" s="144"/>
      <c r="AFX86" s="144"/>
      <c r="AFY86" s="144"/>
      <c r="AFZ86" s="144"/>
      <c r="AGA86" s="144"/>
      <c r="AGB86" s="144"/>
      <c r="AGC86" s="144"/>
      <c r="AGD86" s="144"/>
      <c r="AGE86" s="144"/>
      <c r="AGF86" s="144"/>
      <c r="AGG86" s="144"/>
      <c r="AGH86" s="144"/>
      <c r="AGI86" s="144"/>
      <c r="AGJ86" s="144"/>
      <c r="AGK86" s="144"/>
      <c r="AGL86" s="144"/>
      <c r="AGM86" s="144"/>
      <c r="AGN86" s="144"/>
      <c r="AGO86" s="144"/>
      <c r="AGP86" s="144"/>
      <c r="AGQ86" s="144"/>
      <c r="AGR86" s="144"/>
      <c r="AGS86" s="144"/>
      <c r="AGT86" s="144"/>
      <c r="AGU86" s="144"/>
      <c r="AGV86" s="144"/>
      <c r="AGW86" s="144"/>
      <c r="AGX86" s="144"/>
      <c r="AGY86" s="144"/>
      <c r="AGZ86" s="144"/>
      <c r="AHA86" s="144"/>
      <c r="AHB86" s="144"/>
      <c r="AHC86" s="144"/>
      <c r="AHD86" s="144"/>
      <c r="AHE86" s="144"/>
      <c r="AHF86" s="144"/>
      <c r="AHG86" s="144"/>
      <c r="AHH86" s="144"/>
      <c r="AHI86" s="144"/>
      <c r="AHJ86" s="144"/>
      <c r="AHK86" s="144"/>
      <c r="AHL86" s="144"/>
      <c r="AHM86" s="144"/>
      <c r="AHN86" s="144"/>
      <c r="AHO86" s="144"/>
      <c r="AHP86" s="144"/>
      <c r="AHQ86" s="144"/>
      <c r="AHR86" s="144"/>
      <c r="AHS86" s="144"/>
      <c r="AHT86" s="144"/>
      <c r="AHU86" s="144"/>
      <c r="AHV86" s="144"/>
      <c r="AHW86" s="144"/>
      <c r="AHX86" s="144"/>
      <c r="AHY86" s="144"/>
      <c r="AHZ86" s="144"/>
      <c r="AIA86" s="144"/>
      <c r="AIB86" s="144"/>
      <c r="AIC86" s="144"/>
      <c r="AID86" s="144"/>
      <c r="AIE86" s="144"/>
      <c r="AIF86" s="144"/>
      <c r="AIG86" s="144"/>
      <c r="AIH86" s="144"/>
      <c r="AII86" s="144"/>
      <c r="AIJ86" s="144"/>
      <c r="AIK86" s="144"/>
      <c r="AIL86" s="144"/>
      <c r="AIM86" s="144"/>
      <c r="AIN86" s="144"/>
      <c r="AIO86" s="144"/>
      <c r="AIP86" s="144"/>
      <c r="AIQ86" s="144"/>
      <c r="AIR86" s="144"/>
      <c r="AIS86" s="144"/>
      <c r="AIT86" s="144"/>
      <c r="AIU86" s="144"/>
      <c r="AIV86" s="144"/>
      <c r="AIW86" s="144"/>
      <c r="AIX86" s="144"/>
      <c r="AIY86" s="144"/>
      <c r="AIZ86" s="144"/>
      <c r="AJA86" s="144"/>
      <c r="AJB86" s="144"/>
      <c r="AJC86" s="144"/>
      <c r="AJD86" s="144"/>
      <c r="AJE86" s="144"/>
      <c r="AJF86" s="144"/>
      <c r="AJG86" s="144"/>
      <c r="AJH86" s="144"/>
      <c r="AJI86" s="144"/>
      <c r="AJJ86" s="144"/>
      <c r="AJK86" s="144"/>
      <c r="AJL86" s="144"/>
      <c r="AJM86" s="144"/>
      <c r="AJN86" s="144"/>
      <c r="AJO86" s="144"/>
      <c r="AJP86" s="144"/>
      <c r="AJQ86" s="144"/>
      <c r="AJR86" s="144"/>
      <c r="AJS86" s="144"/>
      <c r="AJT86" s="144"/>
      <c r="AJU86" s="144"/>
      <c r="AJV86" s="144"/>
      <c r="AJW86" s="144"/>
      <c r="AJX86" s="144"/>
      <c r="AJY86" s="144"/>
      <c r="AJZ86" s="144"/>
      <c r="AKA86" s="144"/>
      <c r="AKB86" s="144"/>
      <c r="AKC86" s="144"/>
      <c r="AKD86" s="144"/>
      <c r="AKE86" s="144"/>
      <c r="AKF86" s="144"/>
      <c r="AKG86" s="144"/>
      <c r="AKH86" s="144"/>
      <c r="AKI86" s="144"/>
      <c r="AKJ86" s="144"/>
      <c r="AKK86" s="144"/>
      <c r="AKL86" s="144"/>
      <c r="AKM86" s="144"/>
      <c r="AKN86" s="144"/>
      <c r="AKO86" s="144"/>
      <c r="AKP86" s="144"/>
      <c r="AKQ86" s="144"/>
      <c r="AKR86" s="144"/>
      <c r="AKS86" s="144"/>
      <c r="AKT86" s="144"/>
      <c r="AKU86" s="144"/>
      <c r="AKV86" s="144"/>
      <c r="AKW86" s="144"/>
      <c r="AKX86" s="144"/>
      <c r="AKY86" s="144"/>
      <c r="AKZ86" s="144"/>
      <c r="ALA86" s="144"/>
      <c r="ALB86" s="144"/>
      <c r="ALC86" s="144"/>
      <c r="ALD86" s="144"/>
      <c r="ALE86" s="144"/>
      <c r="ALF86" s="144"/>
      <c r="ALG86" s="144"/>
      <c r="ALH86" s="144"/>
      <c r="ALI86" s="144"/>
      <c r="ALJ86" s="144"/>
      <c r="ALK86" s="144"/>
      <c r="ALL86" s="144"/>
      <c r="ALM86" s="144"/>
      <c r="ALN86" s="144"/>
      <c r="ALO86" s="144"/>
      <c r="ALP86" s="144"/>
      <c r="ALQ86" s="144"/>
      <c r="ALR86" s="144"/>
      <c r="ALS86" s="144"/>
      <c r="ALT86" s="144"/>
      <c r="ALU86" s="144"/>
      <c r="ALV86" s="144"/>
      <c r="ALW86" s="144"/>
      <c r="ALX86" s="144"/>
      <c r="ALY86" s="144"/>
      <c r="ALZ86" s="144"/>
      <c r="AMA86" s="144"/>
      <c r="AMB86" s="144"/>
      <c r="AMC86" s="144"/>
      <c r="AMD86" s="144"/>
      <c r="AME86" s="144"/>
      <c r="AMF86" s="144"/>
      <c r="AMG86" s="144"/>
      <c r="AMH86" s="144"/>
      <c r="AMI86" s="144"/>
      <c r="AMJ86" s="144"/>
      <c r="AMK86" s="144"/>
      <c r="AML86" s="144"/>
    </row>
    <row r="87" spans="1:1026" s="43" customFormat="1" ht="28.5" customHeight="1" thickBot="1">
      <c r="A87" s="42"/>
      <c r="B87" s="384" t="s">
        <v>98</v>
      </c>
      <c r="C87" s="385"/>
      <c r="D87" s="385"/>
      <c r="E87" s="385"/>
      <c r="F87" s="385"/>
      <c r="G87" s="386"/>
      <c r="H87" s="116">
        <f>SUM(H84:H86)</f>
        <v>1081.48632</v>
      </c>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42"/>
      <c r="CF87" s="42"/>
      <c r="CG87" s="42"/>
      <c r="CH87" s="42"/>
      <c r="CI87" s="42"/>
      <c r="CJ87" s="42"/>
      <c r="CK87" s="42"/>
      <c r="CL87" s="42"/>
      <c r="CM87" s="42"/>
      <c r="CN87" s="42"/>
      <c r="CO87" s="42"/>
      <c r="CP87" s="42"/>
      <c r="CQ87" s="42"/>
      <c r="CR87" s="42"/>
      <c r="CS87" s="42"/>
      <c r="CT87" s="42"/>
      <c r="CU87" s="42"/>
      <c r="CV87" s="42"/>
      <c r="CW87" s="42"/>
      <c r="CX87" s="42"/>
      <c r="CY87" s="42"/>
      <c r="CZ87" s="42"/>
      <c r="DA87" s="42"/>
      <c r="DB87" s="42"/>
      <c r="DC87" s="42"/>
      <c r="DD87" s="42"/>
      <c r="DE87" s="42"/>
      <c r="DF87" s="42"/>
      <c r="DG87" s="42"/>
      <c r="DH87" s="42"/>
      <c r="DI87" s="42"/>
      <c r="DJ87" s="42"/>
      <c r="DK87" s="42"/>
      <c r="DL87" s="42"/>
      <c r="DM87" s="42"/>
      <c r="DN87" s="42"/>
      <c r="DO87" s="42"/>
      <c r="DP87" s="42"/>
      <c r="DQ87" s="42"/>
      <c r="DR87" s="42"/>
      <c r="DS87" s="42"/>
      <c r="DT87" s="42"/>
      <c r="DU87" s="42"/>
      <c r="DV87" s="42"/>
      <c r="DW87" s="42"/>
      <c r="DX87" s="42"/>
      <c r="DY87" s="42"/>
      <c r="DZ87" s="42"/>
      <c r="EA87" s="42"/>
      <c r="EB87" s="42"/>
      <c r="EC87" s="42"/>
      <c r="ED87" s="42"/>
      <c r="EE87" s="42"/>
      <c r="EF87" s="42"/>
      <c r="EG87" s="42"/>
      <c r="EH87" s="42"/>
      <c r="EI87" s="42"/>
      <c r="EJ87" s="42"/>
      <c r="EK87" s="42"/>
      <c r="EL87" s="42"/>
      <c r="EM87" s="42"/>
      <c r="EN87" s="42"/>
      <c r="EO87" s="42"/>
      <c r="EP87" s="42"/>
      <c r="EQ87" s="42"/>
      <c r="ER87" s="42"/>
      <c r="ES87" s="42"/>
      <c r="ET87" s="42"/>
      <c r="EU87" s="42"/>
      <c r="EV87" s="42"/>
      <c r="EW87" s="42"/>
      <c r="EX87" s="42"/>
      <c r="EY87" s="42"/>
      <c r="EZ87" s="42"/>
      <c r="FA87" s="42"/>
      <c r="FB87" s="42"/>
      <c r="FC87" s="42"/>
      <c r="FD87" s="42"/>
      <c r="FE87" s="42"/>
      <c r="FF87" s="42"/>
      <c r="FG87" s="42"/>
      <c r="FH87" s="42"/>
      <c r="FI87" s="42"/>
      <c r="FJ87" s="42"/>
      <c r="FK87" s="42"/>
      <c r="FL87" s="42"/>
      <c r="FM87" s="42"/>
      <c r="FN87" s="42"/>
      <c r="FO87" s="42"/>
      <c r="FP87" s="42"/>
      <c r="FQ87" s="42"/>
      <c r="FR87" s="42"/>
      <c r="FS87" s="42"/>
      <c r="FT87" s="42"/>
      <c r="FU87" s="42"/>
      <c r="FV87" s="42"/>
      <c r="FW87" s="42"/>
      <c r="FX87" s="42"/>
      <c r="FY87" s="42"/>
      <c r="FZ87" s="42"/>
      <c r="GA87" s="42"/>
      <c r="GB87" s="42"/>
      <c r="GC87" s="42"/>
      <c r="GD87" s="42"/>
      <c r="GE87" s="42"/>
      <c r="GF87" s="42"/>
      <c r="GG87" s="42"/>
      <c r="GH87" s="42"/>
      <c r="GI87" s="42"/>
      <c r="GJ87" s="42"/>
      <c r="GK87" s="42"/>
      <c r="GL87" s="42"/>
      <c r="GM87" s="42"/>
      <c r="GN87" s="42"/>
      <c r="GO87" s="42"/>
      <c r="GP87" s="42"/>
      <c r="GQ87" s="42"/>
      <c r="GR87" s="42"/>
      <c r="GS87" s="42"/>
      <c r="GT87" s="42"/>
      <c r="GU87" s="42"/>
      <c r="GV87" s="42"/>
      <c r="GW87" s="42"/>
      <c r="GX87" s="42"/>
      <c r="GY87" s="42"/>
      <c r="GZ87" s="42"/>
      <c r="HA87" s="42"/>
      <c r="HB87" s="42"/>
      <c r="HC87" s="42"/>
      <c r="HD87" s="42"/>
      <c r="HE87" s="42"/>
      <c r="HF87" s="42"/>
      <c r="HG87" s="42"/>
      <c r="HH87" s="42"/>
      <c r="HI87" s="42"/>
      <c r="HJ87" s="42"/>
      <c r="HK87" s="42"/>
      <c r="HL87" s="42"/>
      <c r="HM87" s="42"/>
      <c r="HN87" s="42"/>
      <c r="HO87" s="42"/>
      <c r="HP87" s="42"/>
      <c r="HQ87" s="42"/>
      <c r="HR87" s="42"/>
      <c r="HS87" s="42"/>
      <c r="HT87" s="42"/>
      <c r="HU87" s="42"/>
      <c r="HV87" s="42"/>
      <c r="HW87" s="42"/>
      <c r="HX87" s="42"/>
      <c r="HY87" s="42"/>
      <c r="HZ87" s="42"/>
      <c r="IA87" s="42"/>
      <c r="IB87" s="42"/>
      <c r="IC87" s="42"/>
      <c r="ID87" s="42"/>
      <c r="IE87" s="42"/>
      <c r="IF87" s="42"/>
      <c r="IG87" s="42"/>
      <c r="IH87" s="42"/>
      <c r="II87" s="42"/>
      <c r="IJ87" s="42"/>
      <c r="IK87" s="42"/>
      <c r="IL87" s="42"/>
      <c r="IM87" s="42"/>
      <c r="IN87" s="42"/>
      <c r="IO87" s="42"/>
      <c r="IP87" s="42"/>
      <c r="IQ87" s="42"/>
      <c r="IR87" s="42"/>
      <c r="IS87" s="42"/>
      <c r="IT87" s="42"/>
      <c r="IU87" s="42"/>
      <c r="IV87" s="42"/>
      <c r="IW87" s="42"/>
      <c r="IX87" s="42"/>
      <c r="IY87" s="42"/>
      <c r="IZ87" s="42"/>
      <c r="JA87" s="42"/>
      <c r="JB87" s="42"/>
      <c r="JC87" s="42"/>
      <c r="JD87" s="42"/>
      <c r="JE87" s="42"/>
      <c r="JF87" s="42"/>
      <c r="JG87" s="42"/>
      <c r="JH87" s="42"/>
      <c r="JI87" s="42"/>
      <c r="JJ87" s="42"/>
      <c r="JK87" s="42"/>
      <c r="JL87" s="42"/>
      <c r="JM87" s="42"/>
      <c r="JN87" s="42"/>
      <c r="JO87" s="42"/>
      <c r="JP87" s="42"/>
      <c r="JQ87" s="42"/>
      <c r="JR87" s="42"/>
      <c r="JS87" s="42"/>
      <c r="JT87" s="42"/>
      <c r="JU87" s="42"/>
      <c r="JV87" s="42"/>
      <c r="JW87" s="42"/>
      <c r="JX87" s="42"/>
      <c r="JY87" s="42"/>
      <c r="JZ87" s="42"/>
      <c r="KA87" s="42"/>
      <c r="KB87" s="42"/>
      <c r="KC87" s="42"/>
      <c r="KD87" s="42"/>
      <c r="KE87" s="42"/>
      <c r="KF87" s="42"/>
      <c r="KG87" s="42"/>
      <c r="KH87" s="42"/>
      <c r="KI87" s="42"/>
      <c r="KJ87" s="42"/>
      <c r="KK87" s="42"/>
      <c r="KL87" s="42"/>
      <c r="KM87" s="42"/>
      <c r="KN87" s="42"/>
      <c r="KO87" s="42"/>
      <c r="KP87" s="42"/>
      <c r="KQ87" s="42"/>
      <c r="KR87" s="42"/>
      <c r="KS87" s="42"/>
      <c r="KT87" s="42"/>
      <c r="KU87" s="42"/>
      <c r="KV87" s="42"/>
      <c r="KW87" s="42"/>
      <c r="KX87" s="42"/>
      <c r="KY87" s="42"/>
      <c r="KZ87" s="42"/>
      <c r="LA87" s="42"/>
      <c r="LB87" s="42"/>
      <c r="LC87" s="42"/>
      <c r="LD87" s="42"/>
      <c r="LE87" s="42"/>
      <c r="LF87" s="42"/>
      <c r="LG87" s="42"/>
      <c r="LH87" s="42"/>
      <c r="LI87" s="42"/>
      <c r="LJ87" s="42"/>
      <c r="LK87" s="42"/>
      <c r="LL87" s="42"/>
      <c r="LM87" s="42"/>
      <c r="LN87" s="42"/>
      <c r="LO87" s="42"/>
      <c r="LP87" s="42"/>
      <c r="LQ87" s="42"/>
      <c r="LR87" s="42"/>
      <c r="LS87" s="42"/>
      <c r="LT87" s="42"/>
      <c r="LU87" s="42"/>
      <c r="LV87" s="42"/>
      <c r="LW87" s="42"/>
      <c r="LX87" s="42"/>
      <c r="LY87" s="42"/>
      <c r="LZ87" s="42"/>
      <c r="MA87" s="42"/>
      <c r="MB87" s="42"/>
      <c r="MC87" s="42"/>
      <c r="MD87" s="42"/>
      <c r="ME87" s="42"/>
      <c r="MF87" s="42"/>
      <c r="MG87" s="42"/>
      <c r="MH87" s="42"/>
      <c r="MI87" s="42"/>
      <c r="MJ87" s="42"/>
      <c r="MK87" s="42"/>
      <c r="ML87" s="42"/>
      <c r="MM87" s="42"/>
      <c r="MN87" s="42"/>
      <c r="MO87" s="42"/>
      <c r="MP87" s="42"/>
      <c r="MQ87" s="42"/>
      <c r="MR87" s="42"/>
      <c r="MS87" s="42"/>
      <c r="MT87" s="42"/>
      <c r="MU87" s="42"/>
      <c r="MV87" s="42"/>
      <c r="MW87" s="42"/>
      <c r="MX87" s="42"/>
      <c r="MY87" s="42"/>
      <c r="MZ87" s="42"/>
      <c r="NA87" s="42"/>
      <c r="NB87" s="42"/>
      <c r="NC87" s="42"/>
      <c r="ND87" s="42"/>
      <c r="NE87" s="42"/>
      <c r="NF87" s="42"/>
      <c r="NG87" s="42"/>
      <c r="NH87" s="42"/>
      <c r="NI87" s="42"/>
      <c r="NJ87" s="42"/>
      <c r="NK87" s="42"/>
      <c r="NL87" s="42"/>
      <c r="NM87" s="42"/>
      <c r="NN87" s="42"/>
      <c r="NO87" s="42"/>
      <c r="NP87" s="42"/>
      <c r="NQ87" s="42"/>
      <c r="NR87" s="42"/>
      <c r="NS87" s="42"/>
      <c r="NT87" s="42"/>
      <c r="NU87" s="42"/>
      <c r="NV87" s="42"/>
      <c r="NW87" s="42"/>
      <c r="NX87" s="42"/>
      <c r="NY87" s="42"/>
      <c r="NZ87" s="42"/>
      <c r="OA87" s="42"/>
      <c r="OB87" s="42"/>
      <c r="OC87" s="42"/>
      <c r="OD87" s="42"/>
      <c r="OE87" s="42"/>
      <c r="OF87" s="42"/>
      <c r="OG87" s="42"/>
      <c r="OH87" s="42"/>
      <c r="OI87" s="42"/>
      <c r="OJ87" s="42"/>
      <c r="OK87" s="42"/>
      <c r="OL87" s="42"/>
      <c r="OM87" s="42"/>
      <c r="ON87" s="42"/>
      <c r="OO87" s="42"/>
      <c r="OP87" s="42"/>
      <c r="OQ87" s="42"/>
      <c r="OR87" s="42"/>
      <c r="OS87" s="42"/>
      <c r="OT87" s="42"/>
      <c r="OU87" s="42"/>
      <c r="OV87" s="42"/>
      <c r="OW87" s="42"/>
      <c r="OX87" s="42"/>
      <c r="OY87" s="42"/>
      <c r="OZ87" s="42"/>
      <c r="PA87" s="42"/>
      <c r="PB87" s="42"/>
      <c r="PC87" s="42"/>
      <c r="PD87" s="42"/>
      <c r="PE87" s="42"/>
      <c r="PF87" s="42"/>
      <c r="PG87" s="42"/>
      <c r="PH87" s="42"/>
      <c r="PI87" s="42"/>
      <c r="PJ87" s="42"/>
      <c r="PK87" s="42"/>
      <c r="PL87" s="42"/>
      <c r="PM87" s="42"/>
      <c r="PN87" s="42"/>
      <c r="PO87" s="42"/>
      <c r="PP87" s="42"/>
      <c r="PQ87" s="42"/>
      <c r="PR87" s="42"/>
      <c r="PS87" s="42"/>
      <c r="PT87" s="42"/>
      <c r="PU87" s="42"/>
      <c r="PV87" s="42"/>
      <c r="PW87" s="42"/>
      <c r="PX87" s="42"/>
      <c r="PY87" s="42"/>
      <c r="PZ87" s="42"/>
      <c r="QA87" s="42"/>
      <c r="QB87" s="42"/>
      <c r="QC87" s="42"/>
      <c r="QD87" s="42"/>
      <c r="QE87" s="42"/>
      <c r="QF87" s="42"/>
      <c r="QG87" s="42"/>
      <c r="QH87" s="42"/>
      <c r="QI87" s="42"/>
      <c r="QJ87" s="42"/>
      <c r="QK87" s="42"/>
      <c r="QL87" s="42"/>
      <c r="QM87" s="42"/>
      <c r="QN87" s="42"/>
      <c r="QO87" s="42"/>
      <c r="QP87" s="42"/>
      <c r="QQ87" s="42"/>
      <c r="QR87" s="42"/>
      <c r="QS87" s="42"/>
      <c r="QT87" s="42"/>
      <c r="QU87" s="42"/>
      <c r="QV87" s="42"/>
      <c r="QW87" s="42"/>
      <c r="QX87" s="42"/>
      <c r="QY87" s="42"/>
      <c r="QZ87" s="42"/>
      <c r="RA87" s="42"/>
      <c r="RB87" s="42"/>
      <c r="RC87" s="42"/>
      <c r="RD87" s="42"/>
      <c r="RE87" s="42"/>
      <c r="RF87" s="42"/>
      <c r="RG87" s="42"/>
      <c r="RH87" s="42"/>
      <c r="RI87" s="42"/>
      <c r="RJ87" s="42"/>
      <c r="RK87" s="42"/>
      <c r="RL87" s="42"/>
      <c r="RM87" s="42"/>
      <c r="RN87" s="42"/>
      <c r="RO87" s="42"/>
      <c r="RP87" s="42"/>
      <c r="RQ87" s="42"/>
      <c r="RR87" s="42"/>
      <c r="RS87" s="42"/>
      <c r="RT87" s="42"/>
      <c r="RU87" s="42"/>
      <c r="RV87" s="42"/>
      <c r="RW87" s="42"/>
      <c r="RX87" s="42"/>
      <c r="RY87" s="42"/>
      <c r="RZ87" s="42"/>
      <c r="SA87" s="42"/>
      <c r="SB87" s="42"/>
      <c r="SC87" s="42"/>
      <c r="SD87" s="42"/>
      <c r="SE87" s="42"/>
      <c r="SF87" s="42"/>
      <c r="SG87" s="42"/>
      <c r="SH87" s="42"/>
      <c r="SI87" s="42"/>
      <c r="SJ87" s="42"/>
      <c r="SK87" s="42"/>
      <c r="SL87" s="42"/>
      <c r="SM87" s="42"/>
      <c r="SN87" s="42"/>
      <c r="SO87" s="42"/>
      <c r="SP87" s="42"/>
      <c r="SQ87" s="42"/>
      <c r="SR87" s="42"/>
      <c r="SS87" s="42"/>
      <c r="ST87" s="42"/>
      <c r="SU87" s="42"/>
      <c r="SV87" s="42"/>
      <c r="SW87" s="42"/>
      <c r="SX87" s="42"/>
      <c r="SY87" s="42"/>
      <c r="SZ87" s="42"/>
      <c r="TA87" s="42"/>
      <c r="TB87" s="42"/>
      <c r="TC87" s="42"/>
      <c r="TD87" s="42"/>
      <c r="TE87" s="42"/>
      <c r="TF87" s="42"/>
      <c r="TG87" s="42"/>
      <c r="TH87" s="42"/>
      <c r="TI87" s="42"/>
      <c r="TJ87" s="42"/>
      <c r="TK87" s="42"/>
      <c r="TL87" s="42"/>
      <c r="TM87" s="42"/>
      <c r="TN87" s="42"/>
      <c r="TO87" s="42"/>
      <c r="TP87" s="42"/>
      <c r="TQ87" s="42"/>
      <c r="TR87" s="42"/>
      <c r="TS87" s="42"/>
      <c r="TT87" s="42"/>
      <c r="TU87" s="42"/>
      <c r="TV87" s="42"/>
      <c r="TW87" s="42"/>
      <c r="TX87" s="42"/>
      <c r="TY87" s="42"/>
      <c r="TZ87" s="42"/>
      <c r="UA87" s="42"/>
      <c r="UB87" s="42"/>
      <c r="UC87" s="42"/>
      <c r="UD87" s="42"/>
      <c r="UE87" s="42"/>
      <c r="UF87" s="42"/>
      <c r="UG87" s="42"/>
      <c r="UH87" s="42"/>
      <c r="UI87" s="42"/>
      <c r="UJ87" s="42"/>
      <c r="UK87" s="42"/>
      <c r="UL87" s="42"/>
      <c r="UM87" s="42"/>
      <c r="UN87" s="42"/>
      <c r="UO87" s="42"/>
      <c r="UP87" s="42"/>
      <c r="UQ87" s="42"/>
      <c r="UR87" s="42"/>
      <c r="US87" s="42"/>
      <c r="UT87" s="42"/>
      <c r="UU87" s="42"/>
      <c r="UV87" s="42"/>
      <c r="UW87" s="42"/>
      <c r="UX87" s="42"/>
      <c r="UY87" s="42"/>
      <c r="UZ87" s="42"/>
      <c r="VA87" s="42"/>
      <c r="VB87" s="42"/>
      <c r="VC87" s="42"/>
      <c r="VD87" s="42"/>
      <c r="VE87" s="42"/>
      <c r="VF87" s="42"/>
      <c r="VG87" s="42"/>
      <c r="VH87" s="42"/>
      <c r="VI87" s="42"/>
      <c r="VJ87" s="42"/>
      <c r="VK87" s="42"/>
      <c r="VL87" s="42"/>
      <c r="VM87" s="42"/>
      <c r="VN87" s="42"/>
      <c r="VO87" s="42"/>
      <c r="VP87" s="42"/>
      <c r="VQ87" s="42"/>
      <c r="VR87" s="42"/>
      <c r="VS87" s="42"/>
      <c r="VT87" s="42"/>
      <c r="VU87" s="42"/>
      <c r="VV87" s="42"/>
      <c r="VW87" s="42"/>
      <c r="VX87" s="42"/>
      <c r="VY87" s="42"/>
      <c r="VZ87" s="42"/>
      <c r="WA87" s="42"/>
      <c r="WB87" s="42"/>
      <c r="WC87" s="42"/>
      <c r="WD87" s="42"/>
      <c r="WE87" s="42"/>
      <c r="WF87" s="42"/>
      <c r="WG87" s="42"/>
      <c r="WH87" s="42"/>
      <c r="WI87" s="42"/>
      <c r="WJ87" s="42"/>
      <c r="WK87" s="42"/>
      <c r="WL87" s="42"/>
      <c r="WM87" s="42"/>
      <c r="WN87" s="42"/>
      <c r="WO87" s="42"/>
      <c r="WP87" s="42"/>
      <c r="WQ87" s="42"/>
      <c r="WR87" s="42"/>
      <c r="WS87" s="42"/>
      <c r="WT87" s="42"/>
      <c r="WU87" s="42"/>
      <c r="WV87" s="42"/>
      <c r="WW87" s="42"/>
      <c r="WX87" s="42"/>
      <c r="WY87" s="42"/>
      <c r="WZ87" s="42"/>
      <c r="XA87" s="42"/>
      <c r="XB87" s="42"/>
      <c r="XC87" s="42"/>
      <c r="XD87" s="42"/>
      <c r="XE87" s="42"/>
      <c r="XF87" s="42"/>
      <c r="XG87" s="42"/>
      <c r="XH87" s="42"/>
      <c r="XI87" s="42"/>
      <c r="XJ87" s="42"/>
      <c r="XK87" s="42"/>
      <c r="XL87" s="42"/>
      <c r="XM87" s="42"/>
      <c r="XN87" s="42"/>
      <c r="XO87" s="42"/>
      <c r="XP87" s="42"/>
      <c r="XQ87" s="42"/>
      <c r="XR87" s="42"/>
      <c r="XS87" s="42"/>
      <c r="XT87" s="42"/>
      <c r="XU87" s="42"/>
      <c r="XV87" s="42"/>
      <c r="XW87" s="42"/>
      <c r="XX87" s="42"/>
      <c r="XY87" s="42"/>
      <c r="XZ87" s="42"/>
      <c r="YA87" s="42"/>
      <c r="YB87" s="42"/>
      <c r="YC87" s="42"/>
      <c r="YD87" s="42"/>
      <c r="YE87" s="42"/>
      <c r="YF87" s="42"/>
      <c r="YG87" s="42"/>
      <c r="YH87" s="42"/>
      <c r="YI87" s="42"/>
      <c r="YJ87" s="42"/>
      <c r="YK87" s="42"/>
      <c r="YL87" s="42"/>
      <c r="YM87" s="42"/>
      <c r="YN87" s="42"/>
      <c r="YO87" s="42"/>
      <c r="YP87" s="42"/>
      <c r="YQ87" s="42"/>
      <c r="YR87" s="42"/>
      <c r="YS87" s="42"/>
      <c r="YT87" s="42"/>
      <c r="YU87" s="42"/>
      <c r="YV87" s="42"/>
      <c r="YW87" s="42"/>
      <c r="YX87" s="42"/>
      <c r="YY87" s="42"/>
      <c r="YZ87" s="42"/>
      <c r="ZA87" s="42"/>
      <c r="ZB87" s="42"/>
      <c r="ZC87" s="42"/>
      <c r="ZD87" s="42"/>
      <c r="ZE87" s="42"/>
      <c r="ZF87" s="42"/>
      <c r="ZG87" s="42"/>
      <c r="ZH87" s="42"/>
      <c r="ZI87" s="42"/>
      <c r="ZJ87" s="42"/>
      <c r="ZK87" s="42"/>
      <c r="ZL87" s="42"/>
      <c r="ZM87" s="42"/>
      <c r="ZN87" s="42"/>
      <c r="ZO87" s="42"/>
      <c r="ZP87" s="42"/>
      <c r="ZQ87" s="42"/>
      <c r="ZR87" s="42"/>
      <c r="ZS87" s="42"/>
      <c r="ZT87" s="42"/>
      <c r="ZU87" s="42"/>
      <c r="ZV87" s="42"/>
      <c r="ZW87" s="42"/>
      <c r="ZX87" s="42"/>
      <c r="ZY87" s="42"/>
      <c r="ZZ87" s="42"/>
      <c r="AAA87" s="42"/>
      <c r="AAB87" s="42"/>
      <c r="AAC87" s="42"/>
      <c r="AAD87" s="42"/>
      <c r="AAE87" s="42"/>
      <c r="AAF87" s="42"/>
      <c r="AAG87" s="42"/>
      <c r="AAH87" s="42"/>
      <c r="AAI87" s="42"/>
      <c r="AAJ87" s="42"/>
      <c r="AAK87" s="42"/>
      <c r="AAL87" s="42"/>
      <c r="AAM87" s="42"/>
      <c r="AAN87" s="42"/>
      <c r="AAO87" s="42"/>
      <c r="AAP87" s="42"/>
      <c r="AAQ87" s="42"/>
      <c r="AAR87" s="42"/>
      <c r="AAS87" s="42"/>
      <c r="AAT87" s="42"/>
      <c r="AAU87" s="42"/>
      <c r="AAV87" s="42"/>
      <c r="AAW87" s="42"/>
      <c r="AAX87" s="42"/>
      <c r="AAY87" s="42"/>
      <c r="AAZ87" s="42"/>
      <c r="ABA87" s="42"/>
      <c r="ABB87" s="42"/>
      <c r="ABC87" s="42"/>
      <c r="ABD87" s="42"/>
      <c r="ABE87" s="42"/>
      <c r="ABF87" s="42"/>
      <c r="ABG87" s="42"/>
      <c r="ABH87" s="42"/>
      <c r="ABI87" s="42"/>
      <c r="ABJ87" s="42"/>
      <c r="ABK87" s="42"/>
      <c r="ABL87" s="42"/>
      <c r="ABM87" s="42"/>
      <c r="ABN87" s="42"/>
      <c r="ABO87" s="42"/>
      <c r="ABP87" s="42"/>
      <c r="ABQ87" s="42"/>
      <c r="ABR87" s="42"/>
      <c r="ABS87" s="42"/>
      <c r="ABT87" s="42"/>
      <c r="ABU87" s="42"/>
      <c r="ABV87" s="42"/>
      <c r="ABW87" s="42"/>
      <c r="ABX87" s="42"/>
      <c r="ABY87" s="42"/>
      <c r="ABZ87" s="42"/>
      <c r="ACA87" s="42"/>
      <c r="ACB87" s="42"/>
      <c r="ACC87" s="42"/>
      <c r="ACD87" s="42"/>
      <c r="ACE87" s="42"/>
      <c r="ACF87" s="42"/>
      <c r="ACG87" s="42"/>
      <c r="ACH87" s="42"/>
      <c r="ACI87" s="42"/>
      <c r="ACJ87" s="42"/>
      <c r="ACK87" s="42"/>
      <c r="ACL87" s="42"/>
      <c r="ACM87" s="42"/>
      <c r="ACN87" s="42"/>
      <c r="ACO87" s="42"/>
      <c r="ACP87" s="42"/>
      <c r="ACQ87" s="42"/>
      <c r="ACR87" s="42"/>
      <c r="ACS87" s="42"/>
      <c r="ACT87" s="42"/>
      <c r="ACU87" s="42"/>
      <c r="ACV87" s="42"/>
      <c r="ACW87" s="42"/>
      <c r="ACX87" s="42"/>
      <c r="ACY87" s="42"/>
      <c r="ACZ87" s="42"/>
      <c r="ADA87" s="42"/>
      <c r="ADB87" s="42"/>
      <c r="ADC87" s="42"/>
      <c r="ADD87" s="42"/>
      <c r="ADE87" s="42"/>
      <c r="ADF87" s="42"/>
      <c r="ADG87" s="42"/>
      <c r="ADH87" s="42"/>
      <c r="ADI87" s="42"/>
      <c r="ADJ87" s="42"/>
      <c r="ADK87" s="42"/>
      <c r="ADL87" s="42"/>
      <c r="ADM87" s="42"/>
      <c r="ADN87" s="42"/>
      <c r="ADO87" s="42"/>
      <c r="ADP87" s="42"/>
      <c r="ADQ87" s="42"/>
      <c r="ADR87" s="42"/>
      <c r="ADS87" s="42"/>
      <c r="ADT87" s="42"/>
      <c r="ADU87" s="42"/>
      <c r="ADV87" s="42"/>
      <c r="ADW87" s="42"/>
      <c r="ADX87" s="42"/>
      <c r="ADY87" s="42"/>
      <c r="ADZ87" s="42"/>
      <c r="AEA87" s="42"/>
      <c r="AEB87" s="42"/>
      <c r="AEC87" s="42"/>
      <c r="AED87" s="42"/>
      <c r="AEE87" s="42"/>
      <c r="AEF87" s="42"/>
      <c r="AEG87" s="42"/>
      <c r="AEH87" s="42"/>
      <c r="AEI87" s="42"/>
      <c r="AEJ87" s="42"/>
      <c r="AEK87" s="42"/>
      <c r="AEL87" s="42"/>
      <c r="AEM87" s="42"/>
      <c r="AEN87" s="42"/>
      <c r="AEO87" s="42"/>
      <c r="AEP87" s="42"/>
      <c r="AEQ87" s="42"/>
      <c r="AER87" s="42"/>
      <c r="AES87" s="42"/>
      <c r="AET87" s="42"/>
      <c r="AEU87" s="42"/>
      <c r="AEV87" s="42"/>
      <c r="AEW87" s="42"/>
      <c r="AEX87" s="42"/>
      <c r="AEY87" s="42"/>
      <c r="AEZ87" s="42"/>
      <c r="AFA87" s="42"/>
      <c r="AFB87" s="42"/>
      <c r="AFC87" s="42"/>
      <c r="AFD87" s="42"/>
      <c r="AFE87" s="42"/>
      <c r="AFF87" s="42"/>
      <c r="AFG87" s="42"/>
      <c r="AFH87" s="42"/>
      <c r="AFI87" s="42"/>
      <c r="AFJ87" s="42"/>
      <c r="AFK87" s="42"/>
      <c r="AFL87" s="42"/>
      <c r="AFM87" s="42"/>
      <c r="AFN87" s="42"/>
      <c r="AFO87" s="42"/>
      <c r="AFP87" s="42"/>
      <c r="AFQ87" s="42"/>
      <c r="AFR87" s="42"/>
      <c r="AFS87" s="42"/>
      <c r="AFT87" s="42"/>
      <c r="AFU87" s="42"/>
      <c r="AFV87" s="42"/>
      <c r="AFW87" s="42"/>
      <c r="AFX87" s="42"/>
      <c r="AFY87" s="42"/>
      <c r="AFZ87" s="42"/>
      <c r="AGA87" s="42"/>
      <c r="AGB87" s="42"/>
      <c r="AGC87" s="42"/>
      <c r="AGD87" s="42"/>
      <c r="AGE87" s="42"/>
      <c r="AGF87" s="42"/>
      <c r="AGG87" s="42"/>
      <c r="AGH87" s="42"/>
      <c r="AGI87" s="42"/>
      <c r="AGJ87" s="42"/>
      <c r="AGK87" s="42"/>
      <c r="AGL87" s="42"/>
      <c r="AGM87" s="42"/>
      <c r="AGN87" s="42"/>
      <c r="AGO87" s="42"/>
      <c r="AGP87" s="42"/>
      <c r="AGQ87" s="42"/>
      <c r="AGR87" s="42"/>
      <c r="AGS87" s="42"/>
      <c r="AGT87" s="42"/>
      <c r="AGU87" s="42"/>
      <c r="AGV87" s="42"/>
      <c r="AGW87" s="42"/>
      <c r="AGX87" s="42"/>
      <c r="AGY87" s="42"/>
      <c r="AGZ87" s="42"/>
      <c r="AHA87" s="42"/>
      <c r="AHB87" s="42"/>
      <c r="AHC87" s="42"/>
      <c r="AHD87" s="42"/>
      <c r="AHE87" s="42"/>
      <c r="AHF87" s="42"/>
      <c r="AHG87" s="42"/>
      <c r="AHH87" s="42"/>
      <c r="AHI87" s="42"/>
      <c r="AHJ87" s="42"/>
      <c r="AHK87" s="42"/>
      <c r="AHL87" s="42"/>
      <c r="AHM87" s="42"/>
      <c r="AHN87" s="42"/>
      <c r="AHO87" s="42"/>
      <c r="AHP87" s="42"/>
      <c r="AHQ87" s="42"/>
      <c r="AHR87" s="42"/>
      <c r="AHS87" s="42"/>
      <c r="AHT87" s="42"/>
      <c r="AHU87" s="42"/>
      <c r="AHV87" s="42"/>
      <c r="AHW87" s="42"/>
      <c r="AHX87" s="42"/>
      <c r="AHY87" s="42"/>
      <c r="AHZ87" s="42"/>
      <c r="AIA87" s="42"/>
      <c r="AIB87" s="42"/>
      <c r="AIC87" s="42"/>
      <c r="AID87" s="42"/>
      <c r="AIE87" s="42"/>
      <c r="AIF87" s="42"/>
      <c r="AIG87" s="42"/>
      <c r="AIH87" s="42"/>
      <c r="AII87" s="42"/>
      <c r="AIJ87" s="42"/>
      <c r="AIK87" s="42"/>
      <c r="AIL87" s="42"/>
      <c r="AIM87" s="42"/>
      <c r="AIN87" s="42"/>
      <c r="AIO87" s="42"/>
      <c r="AIP87" s="42"/>
      <c r="AIQ87" s="42"/>
      <c r="AIR87" s="42"/>
      <c r="AIS87" s="42"/>
      <c r="AIT87" s="42"/>
      <c r="AIU87" s="42"/>
      <c r="AIV87" s="42"/>
      <c r="AIW87" s="42"/>
      <c r="AIX87" s="42"/>
      <c r="AIY87" s="42"/>
      <c r="AIZ87" s="42"/>
      <c r="AJA87" s="42"/>
      <c r="AJB87" s="42"/>
      <c r="AJC87" s="42"/>
      <c r="AJD87" s="42"/>
      <c r="AJE87" s="42"/>
      <c r="AJF87" s="42"/>
      <c r="AJG87" s="42"/>
      <c r="AJH87" s="42"/>
      <c r="AJI87" s="42"/>
      <c r="AJJ87" s="42"/>
      <c r="AJK87" s="42"/>
      <c r="AJL87" s="42"/>
      <c r="AJM87" s="42"/>
      <c r="AJN87" s="42"/>
      <c r="AJO87" s="42"/>
      <c r="AJP87" s="42"/>
      <c r="AJQ87" s="42"/>
      <c r="AJR87" s="42"/>
      <c r="AJS87" s="42"/>
      <c r="AJT87" s="42"/>
      <c r="AJU87" s="42"/>
      <c r="AJV87" s="42"/>
      <c r="AJW87" s="42"/>
      <c r="AJX87" s="42"/>
      <c r="AJY87" s="42"/>
      <c r="AJZ87" s="42"/>
      <c r="AKA87" s="42"/>
      <c r="AKB87" s="42"/>
      <c r="AKC87" s="42"/>
      <c r="AKD87" s="42"/>
      <c r="AKE87" s="42"/>
      <c r="AKF87" s="42"/>
      <c r="AKG87" s="42"/>
      <c r="AKH87" s="42"/>
      <c r="AKI87" s="42"/>
      <c r="AKJ87" s="42"/>
      <c r="AKK87" s="42"/>
      <c r="AKL87" s="42"/>
      <c r="AKM87" s="42"/>
      <c r="AKN87" s="42"/>
      <c r="AKO87" s="42"/>
      <c r="AKP87" s="42"/>
      <c r="AKQ87" s="42"/>
      <c r="AKR87" s="42"/>
      <c r="AKS87" s="42"/>
      <c r="AKT87" s="42"/>
      <c r="AKU87" s="42"/>
      <c r="AKV87" s="42"/>
      <c r="AKW87" s="42"/>
      <c r="AKX87" s="42"/>
      <c r="AKY87" s="42"/>
      <c r="AKZ87" s="42"/>
      <c r="ALA87" s="42"/>
      <c r="ALB87" s="42"/>
      <c r="ALC87" s="42"/>
      <c r="ALD87" s="42"/>
      <c r="ALE87" s="42"/>
      <c r="ALF87" s="42"/>
      <c r="ALG87" s="42"/>
      <c r="ALH87" s="42"/>
      <c r="ALI87" s="42"/>
      <c r="ALJ87" s="42"/>
      <c r="ALK87" s="42"/>
      <c r="ALL87" s="42"/>
      <c r="ALM87" s="42"/>
      <c r="ALN87" s="42"/>
      <c r="ALO87" s="42"/>
      <c r="ALP87" s="42"/>
      <c r="ALQ87" s="42"/>
      <c r="ALR87" s="42"/>
      <c r="ALS87" s="42"/>
      <c r="ALT87" s="42"/>
      <c r="ALU87" s="42"/>
      <c r="ALV87" s="42"/>
      <c r="ALW87" s="42"/>
      <c r="ALX87" s="42"/>
      <c r="ALY87" s="42"/>
      <c r="ALZ87" s="42"/>
      <c r="AMA87" s="42"/>
      <c r="AMB87" s="42"/>
      <c r="AMC87" s="42"/>
      <c r="AMD87" s="42"/>
      <c r="AME87" s="42"/>
      <c r="AMF87" s="42"/>
      <c r="AMG87" s="42"/>
      <c r="AMH87" s="42"/>
      <c r="AMI87" s="42"/>
      <c r="AMJ87" s="42"/>
      <c r="AMK87" s="42"/>
      <c r="AML87" s="42"/>
    </row>
    <row r="88" spans="1:1026" s="51" customFormat="1" ht="16.5" customHeight="1" thickBot="1">
      <c r="A88" s="47"/>
      <c r="B88" s="48"/>
      <c r="C88" s="49"/>
      <c r="D88" s="49"/>
      <c r="E88" s="49"/>
      <c r="F88" s="49"/>
      <c r="G88" s="49"/>
      <c r="H88" s="50"/>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c r="GG88" s="47"/>
      <c r="GH88" s="47"/>
      <c r="GI88" s="47"/>
      <c r="GJ88" s="47"/>
      <c r="GK88" s="47"/>
      <c r="GL88" s="47"/>
      <c r="GM88" s="47"/>
      <c r="GN88" s="47"/>
      <c r="GO88" s="47"/>
      <c r="GP88" s="47"/>
      <c r="GQ88" s="47"/>
      <c r="GR88" s="47"/>
      <c r="GS88" s="47"/>
      <c r="GT88" s="47"/>
      <c r="GU88" s="47"/>
      <c r="GV88" s="47"/>
      <c r="GW88" s="47"/>
      <c r="GX88" s="47"/>
      <c r="GY88" s="47"/>
      <c r="GZ88" s="47"/>
      <c r="HA88" s="47"/>
      <c r="HB88" s="47"/>
      <c r="HC88" s="47"/>
      <c r="HD88" s="47"/>
      <c r="HE88" s="47"/>
      <c r="HF88" s="47"/>
      <c r="HG88" s="47"/>
      <c r="HH88" s="47"/>
      <c r="HI88" s="47"/>
      <c r="HJ88" s="47"/>
      <c r="HK88" s="47"/>
      <c r="HL88" s="47"/>
      <c r="HM88" s="47"/>
      <c r="HN88" s="47"/>
      <c r="HO88" s="47"/>
      <c r="HP88" s="47"/>
      <c r="HQ88" s="47"/>
      <c r="HR88" s="47"/>
      <c r="HS88" s="47"/>
      <c r="HT88" s="47"/>
      <c r="HU88" s="47"/>
      <c r="HV88" s="47"/>
      <c r="HW88" s="47"/>
      <c r="HX88" s="47"/>
      <c r="HY88" s="47"/>
      <c r="HZ88" s="47"/>
      <c r="IA88" s="47"/>
      <c r="IB88" s="47"/>
      <c r="IC88" s="47"/>
      <c r="ID88" s="47"/>
      <c r="IE88" s="47"/>
      <c r="IF88" s="47"/>
      <c r="IG88" s="47"/>
      <c r="IH88" s="47"/>
      <c r="II88" s="47"/>
      <c r="IJ88" s="47"/>
      <c r="IK88" s="47"/>
      <c r="IL88" s="47"/>
      <c r="IM88" s="47"/>
      <c r="IN88" s="47"/>
      <c r="IO88" s="47"/>
      <c r="IP88" s="47"/>
      <c r="IQ88" s="47"/>
      <c r="IR88" s="47"/>
      <c r="IS88" s="47"/>
      <c r="IT88" s="47"/>
      <c r="IU88" s="47"/>
      <c r="IV88" s="47"/>
      <c r="IW88" s="47"/>
      <c r="IX88" s="47"/>
      <c r="IY88" s="47"/>
      <c r="IZ88" s="47"/>
      <c r="JA88" s="47"/>
      <c r="JB88" s="47"/>
      <c r="JC88" s="47"/>
      <c r="JD88" s="47"/>
      <c r="JE88" s="47"/>
      <c r="JF88" s="47"/>
      <c r="JG88" s="47"/>
      <c r="JH88" s="47"/>
      <c r="JI88" s="47"/>
      <c r="JJ88" s="47"/>
      <c r="JK88" s="47"/>
      <c r="JL88" s="47"/>
      <c r="JM88" s="47"/>
      <c r="JN88" s="47"/>
      <c r="JO88" s="47"/>
      <c r="JP88" s="47"/>
      <c r="JQ88" s="47"/>
      <c r="JR88" s="47"/>
      <c r="JS88" s="47"/>
      <c r="JT88" s="47"/>
      <c r="JU88" s="47"/>
      <c r="JV88" s="47"/>
      <c r="JW88" s="47"/>
      <c r="JX88" s="47"/>
      <c r="JY88" s="47"/>
      <c r="JZ88" s="47"/>
      <c r="KA88" s="47"/>
      <c r="KB88" s="47"/>
      <c r="KC88" s="47"/>
      <c r="KD88" s="47"/>
      <c r="KE88" s="47"/>
      <c r="KF88" s="47"/>
      <c r="KG88" s="47"/>
      <c r="KH88" s="47"/>
      <c r="KI88" s="47"/>
      <c r="KJ88" s="47"/>
      <c r="KK88" s="47"/>
      <c r="KL88" s="47"/>
      <c r="KM88" s="47"/>
      <c r="KN88" s="47"/>
      <c r="KO88" s="47"/>
      <c r="KP88" s="47"/>
      <c r="KQ88" s="47"/>
      <c r="KR88" s="47"/>
      <c r="KS88" s="47"/>
      <c r="KT88" s="47"/>
      <c r="KU88" s="47"/>
      <c r="KV88" s="47"/>
      <c r="KW88" s="47"/>
      <c r="KX88" s="47"/>
      <c r="KY88" s="47"/>
      <c r="KZ88" s="47"/>
      <c r="LA88" s="47"/>
      <c r="LB88" s="47"/>
      <c r="LC88" s="47"/>
      <c r="LD88" s="47"/>
      <c r="LE88" s="47"/>
      <c r="LF88" s="47"/>
      <c r="LG88" s="47"/>
      <c r="LH88" s="47"/>
      <c r="LI88" s="47"/>
      <c r="LJ88" s="47"/>
      <c r="LK88" s="47"/>
      <c r="LL88" s="47"/>
      <c r="LM88" s="47"/>
      <c r="LN88" s="47"/>
      <c r="LO88" s="47"/>
      <c r="LP88" s="47"/>
      <c r="LQ88" s="47"/>
      <c r="LR88" s="47"/>
      <c r="LS88" s="47"/>
      <c r="LT88" s="47"/>
      <c r="LU88" s="47"/>
      <c r="LV88" s="47"/>
      <c r="LW88" s="47"/>
      <c r="LX88" s="47"/>
      <c r="LY88" s="47"/>
      <c r="LZ88" s="47"/>
      <c r="MA88" s="47"/>
      <c r="MB88" s="47"/>
      <c r="MC88" s="47"/>
      <c r="MD88" s="47"/>
      <c r="ME88" s="47"/>
      <c r="MF88" s="47"/>
      <c r="MG88" s="47"/>
      <c r="MH88" s="47"/>
      <c r="MI88" s="47"/>
      <c r="MJ88" s="47"/>
      <c r="MK88" s="47"/>
      <c r="ML88" s="47"/>
      <c r="MM88" s="47"/>
      <c r="MN88" s="47"/>
      <c r="MO88" s="47"/>
      <c r="MP88" s="47"/>
      <c r="MQ88" s="47"/>
      <c r="MR88" s="47"/>
      <c r="MS88" s="47"/>
      <c r="MT88" s="47"/>
      <c r="MU88" s="47"/>
      <c r="MV88" s="47"/>
      <c r="MW88" s="47"/>
      <c r="MX88" s="47"/>
      <c r="MY88" s="47"/>
      <c r="MZ88" s="47"/>
      <c r="NA88" s="47"/>
      <c r="NB88" s="47"/>
      <c r="NC88" s="47"/>
      <c r="ND88" s="47"/>
      <c r="NE88" s="47"/>
      <c r="NF88" s="47"/>
      <c r="NG88" s="47"/>
      <c r="NH88" s="47"/>
      <c r="NI88" s="47"/>
      <c r="NJ88" s="47"/>
      <c r="NK88" s="47"/>
      <c r="NL88" s="47"/>
      <c r="NM88" s="47"/>
      <c r="NN88" s="47"/>
      <c r="NO88" s="47"/>
      <c r="NP88" s="47"/>
      <c r="NQ88" s="47"/>
      <c r="NR88" s="47"/>
      <c r="NS88" s="47"/>
      <c r="NT88" s="47"/>
      <c r="NU88" s="47"/>
      <c r="NV88" s="47"/>
      <c r="NW88" s="47"/>
      <c r="NX88" s="47"/>
      <c r="NY88" s="47"/>
      <c r="NZ88" s="47"/>
      <c r="OA88" s="47"/>
      <c r="OB88" s="47"/>
      <c r="OC88" s="47"/>
      <c r="OD88" s="47"/>
      <c r="OE88" s="47"/>
      <c r="OF88" s="47"/>
      <c r="OG88" s="47"/>
      <c r="OH88" s="47"/>
      <c r="OI88" s="47"/>
      <c r="OJ88" s="47"/>
      <c r="OK88" s="47"/>
      <c r="OL88" s="47"/>
      <c r="OM88" s="47"/>
      <c r="ON88" s="47"/>
      <c r="OO88" s="47"/>
      <c r="OP88" s="47"/>
      <c r="OQ88" s="47"/>
      <c r="OR88" s="47"/>
      <c r="OS88" s="47"/>
      <c r="OT88" s="47"/>
      <c r="OU88" s="47"/>
      <c r="OV88" s="47"/>
      <c r="OW88" s="47"/>
      <c r="OX88" s="47"/>
      <c r="OY88" s="47"/>
      <c r="OZ88" s="47"/>
      <c r="PA88" s="47"/>
      <c r="PB88" s="47"/>
      <c r="PC88" s="47"/>
      <c r="PD88" s="47"/>
      <c r="PE88" s="47"/>
      <c r="PF88" s="47"/>
      <c r="PG88" s="47"/>
      <c r="PH88" s="47"/>
      <c r="PI88" s="47"/>
      <c r="PJ88" s="47"/>
      <c r="PK88" s="47"/>
      <c r="PL88" s="47"/>
      <c r="PM88" s="47"/>
      <c r="PN88" s="47"/>
      <c r="PO88" s="47"/>
      <c r="PP88" s="47"/>
      <c r="PQ88" s="47"/>
      <c r="PR88" s="47"/>
      <c r="PS88" s="47"/>
      <c r="PT88" s="47"/>
      <c r="PU88" s="47"/>
      <c r="PV88" s="47"/>
      <c r="PW88" s="47"/>
      <c r="PX88" s="47"/>
      <c r="PY88" s="47"/>
      <c r="PZ88" s="47"/>
      <c r="QA88" s="47"/>
      <c r="QB88" s="47"/>
      <c r="QC88" s="47"/>
      <c r="QD88" s="47"/>
      <c r="QE88" s="47"/>
      <c r="QF88" s="47"/>
      <c r="QG88" s="47"/>
      <c r="QH88" s="47"/>
      <c r="QI88" s="47"/>
      <c r="QJ88" s="47"/>
      <c r="QK88" s="47"/>
      <c r="QL88" s="47"/>
      <c r="QM88" s="47"/>
      <c r="QN88" s="47"/>
      <c r="QO88" s="47"/>
      <c r="QP88" s="47"/>
      <c r="QQ88" s="47"/>
      <c r="QR88" s="47"/>
      <c r="QS88" s="47"/>
      <c r="QT88" s="47"/>
      <c r="QU88" s="47"/>
      <c r="QV88" s="47"/>
      <c r="QW88" s="47"/>
      <c r="QX88" s="47"/>
      <c r="QY88" s="47"/>
      <c r="QZ88" s="47"/>
      <c r="RA88" s="47"/>
      <c r="RB88" s="47"/>
      <c r="RC88" s="47"/>
      <c r="RD88" s="47"/>
      <c r="RE88" s="47"/>
      <c r="RF88" s="47"/>
      <c r="RG88" s="47"/>
      <c r="RH88" s="47"/>
      <c r="RI88" s="47"/>
      <c r="RJ88" s="47"/>
      <c r="RK88" s="47"/>
      <c r="RL88" s="47"/>
      <c r="RM88" s="47"/>
      <c r="RN88" s="47"/>
      <c r="RO88" s="47"/>
      <c r="RP88" s="47"/>
      <c r="RQ88" s="47"/>
      <c r="RR88" s="47"/>
      <c r="RS88" s="47"/>
      <c r="RT88" s="47"/>
      <c r="RU88" s="47"/>
      <c r="RV88" s="47"/>
      <c r="RW88" s="47"/>
      <c r="RX88" s="47"/>
      <c r="RY88" s="47"/>
      <c r="RZ88" s="47"/>
      <c r="SA88" s="47"/>
      <c r="SB88" s="47"/>
      <c r="SC88" s="47"/>
      <c r="SD88" s="47"/>
      <c r="SE88" s="47"/>
      <c r="SF88" s="47"/>
      <c r="SG88" s="47"/>
      <c r="SH88" s="47"/>
      <c r="SI88" s="47"/>
      <c r="SJ88" s="47"/>
      <c r="SK88" s="47"/>
      <c r="SL88" s="47"/>
      <c r="SM88" s="47"/>
      <c r="SN88" s="47"/>
      <c r="SO88" s="47"/>
      <c r="SP88" s="47"/>
      <c r="SQ88" s="47"/>
      <c r="SR88" s="47"/>
      <c r="SS88" s="47"/>
      <c r="ST88" s="47"/>
      <c r="SU88" s="47"/>
      <c r="SV88" s="47"/>
      <c r="SW88" s="47"/>
      <c r="SX88" s="47"/>
      <c r="SY88" s="47"/>
      <c r="SZ88" s="47"/>
      <c r="TA88" s="47"/>
      <c r="TB88" s="47"/>
      <c r="TC88" s="47"/>
      <c r="TD88" s="47"/>
      <c r="TE88" s="47"/>
      <c r="TF88" s="47"/>
      <c r="TG88" s="47"/>
      <c r="TH88" s="47"/>
      <c r="TI88" s="47"/>
      <c r="TJ88" s="47"/>
      <c r="TK88" s="47"/>
      <c r="TL88" s="47"/>
      <c r="TM88" s="47"/>
      <c r="TN88" s="47"/>
      <c r="TO88" s="47"/>
      <c r="TP88" s="47"/>
      <c r="TQ88" s="47"/>
      <c r="TR88" s="47"/>
      <c r="TS88" s="47"/>
      <c r="TT88" s="47"/>
      <c r="TU88" s="47"/>
      <c r="TV88" s="47"/>
      <c r="TW88" s="47"/>
      <c r="TX88" s="47"/>
      <c r="TY88" s="47"/>
      <c r="TZ88" s="47"/>
      <c r="UA88" s="47"/>
      <c r="UB88" s="47"/>
      <c r="UC88" s="47"/>
      <c r="UD88" s="47"/>
      <c r="UE88" s="47"/>
      <c r="UF88" s="47"/>
      <c r="UG88" s="47"/>
      <c r="UH88" s="47"/>
      <c r="UI88" s="47"/>
      <c r="UJ88" s="47"/>
      <c r="UK88" s="47"/>
      <c r="UL88" s="47"/>
      <c r="UM88" s="47"/>
      <c r="UN88" s="47"/>
      <c r="UO88" s="47"/>
      <c r="UP88" s="47"/>
      <c r="UQ88" s="47"/>
      <c r="UR88" s="47"/>
      <c r="US88" s="47"/>
      <c r="UT88" s="47"/>
      <c r="UU88" s="47"/>
      <c r="UV88" s="47"/>
      <c r="UW88" s="47"/>
      <c r="UX88" s="47"/>
      <c r="UY88" s="47"/>
      <c r="UZ88" s="47"/>
      <c r="VA88" s="47"/>
      <c r="VB88" s="47"/>
      <c r="VC88" s="47"/>
      <c r="VD88" s="47"/>
      <c r="VE88" s="47"/>
      <c r="VF88" s="47"/>
      <c r="VG88" s="47"/>
      <c r="VH88" s="47"/>
      <c r="VI88" s="47"/>
      <c r="VJ88" s="47"/>
      <c r="VK88" s="47"/>
      <c r="VL88" s="47"/>
      <c r="VM88" s="47"/>
      <c r="VN88" s="47"/>
      <c r="VO88" s="47"/>
      <c r="VP88" s="47"/>
      <c r="VQ88" s="47"/>
      <c r="VR88" s="47"/>
      <c r="VS88" s="47"/>
      <c r="VT88" s="47"/>
      <c r="VU88" s="47"/>
      <c r="VV88" s="47"/>
      <c r="VW88" s="47"/>
      <c r="VX88" s="47"/>
      <c r="VY88" s="47"/>
      <c r="VZ88" s="47"/>
      <c r="WA88" s="47"/>
      <c r="WB88" s="47"/>
      <c r="WC88" s="47"/>
      <c r="WD88" s="47"/>
      <c r="WE88" s="47"/>
      <c r="WF88" s="47"/>
      <c r="WG88" s="47"/>
      <c r="WH88" s="47"/>
      <c r="WI88" s="47"/>
      <c r="WJ88" s="47"/>
      <c r="WK88" s="47"/>
      <c r="WL88" s="47"/>
      <c r="WM88" s="47"/>
      <c r="WN88" s="47"/>
      <c r="WO88" s="47"/>
      <c r="WP88" s="47"/>
      <c r="WQ88" s="47"/>
      <c r="WR88" s="47"/>
      <c r="WS88" s="47"/>
      <c r="WT88" s="47"/>
      <c r="WU88" s="47"/>
      <c r="WV88" s="47"/>
      <c r="WW88" s="47"/>
      <c r="WX88" s="47"/>
      <c r="WY88" s="47"/>
      <c r="WZ88" s="47"/>
      <c r="XA88" s="47"/>
      <c r="XB88" s="47"/>
      <c r="XC88" s="47"/>
      <c r="XD88" s="47"/>
      <c r="XE88" s="47"/>
      <c r="XF88" s="47"/>
      <c r="XG88" s="47"/>
      <c r="XH88" s="47"/>
      <c r="XI88" s="47"/>
      <c r="XJ88" s="47"/>
      <c r="XK88" s="47"/>
      <c r="XL88" s="47"/>
      <c r="XM88" s="47"/>
      <c r="XN88" s="47"/>
      <c r="XO88" s="47"/>
      <c r="XP88" s="47"/>
      <c r="XQ88" s="47"/>
      <c r="XR88" s="47"/>
      <c r="XS88" s="47"/>
      <c r="XT88" s="47"/>
      <c r="XU88" s="47"/>
      <c r="XV88" s="47"/>
      <c r="XW88" s="47"/>
      <c r="XX88" s="47"/>
      <c r="XY88" s="47"/>
      <c r="XZ88" s="47"/>
      <c r="YA88" s="47"/>
      <c r="YB88" s="47"/>
      <c r="YC88" s="47"/>
      <c r="YD88" s="47"/>
      <c r="YE88" s="47"/>
      <c r="YF88" s="47"/>
      <c r="YG88" s="47"/>
      <c r="YH88" s="47"/>
      <c r="YI88" s="47"/>
      <c r="YJ88" s="47"/>
      <c r="YK88" s="47"/>
      <c r="YL88" s="47"/>
      <c r="YM88" s="47"/>
      <c r="YN88" s="47"/>
      <c r="YO88" s="47"/>
      <c r="YP88" s="47"/>
      <c r="YQ88" s="47"/>
      <c r="YR88" s="47"/>
      <c r="YS88" s="47"/>
      <c r="YT88" s="47"/>
      <c r="YU88" s="47"/>
      <c r="YV88" s="47"/>
      <c r="YW88" s="47"/>
      <c r="YX88" s="47"/>
      <c r="YY88" s="47"/>
      <c r="YZ88" s="47"/>
      <c r="ZA88" s="47"/>
      <c r="ZB88" s="47"/>
      <c r="ZC88" s="47"/>
      <c r="ZD88" s="47"/>
      <c r="ZE88" s="47"/>
      <c r="ZF88" s="47"/>
      <c r="ZG88" s="47"/>
      <c r="ZH88" s="47"/>
      <c r="ZI88" s="47"/>
      <c r="ZJ88" s="47"/>
      <c r="ZK88" s="47"/>
      <c r="ZL88" s="47"/>
      <c r="ZM88" s="47"/>
      <c r="ZN88" s="47"/>
      <c r="ZO88" s="47"/>
      <c r="ZP88" s="47"/>
      <c r="ZQ88" s="47"/>
      <c r="ZR88" s="47"/>
      <c r="ZS88" s="47"/>
      <c r="ZT88" s="47"/>
      <c r="ZU88" s="47"/>
      <c r="ZV88" s="47"/>
      <c r="ZW88" s="47"/>
      <c r="ZX88" s="47"/>
      <c r="ZY88" s="47"/>
      <c r="ZZ88" s="47"/>
      <c r="AAA88" s="47"/>
      <c r="AAB88" s="47"/>
      <c r="AAC88" s="47"/>
      <c r="AAD88" s="47"/>
      <c r="AAE88" s="47"/>
      <c r="AAF88" s="47"/>
      <c r="AAG88" s="47"/>
      <c r="AAH88" s="47"/>
      <c r="AAI88" s="47"/>
      <c r="AAJ88" s="47"/>
      <c r="AAK88" s="47"/>
      <c r="AAL88" s="47"/>
      <c r="AAM88" s="47"/>
      <c r="AAN88" s="47"/>
      <c r="AAO88" s="47"/>
      <c r="AAP88" s="47"/>
      <c r="AAQ88" s="47"/>
      <c r="AAR88" s="47"/>
      <c r="AAS88" s="47"/>
      <c r="AAT88" s="47"/>
      <c r="AAU88" s="47"/>
      <c r="AAV88" s="47"/>
      <c r="AAW88" s="47"/>
      <c r="AAX88" s="47"/>
      <c r="AAY88" s="47"/>
      <c r="AAZ88" s="47"/>
      <c r="ABA88" s="47"/>
      <c r="ABB88" s="47"/>
      <c r="ABC88" s="47"/>
      <c r="ABD88" s="47"/>
      <c r="ABE88" s="47"/>
      <c r="ABF88" s="47"/>
      <c r="ABG88" s="47"/>
      <c r="ABH88" s="47"/>
      <c r="ABI88" s="47"/>
      <c r="ABJ88" s="47"/>
      <c r="ABK88" s="47"/>
      <c r="ABL88" s="47"/>
      <c r="ABM88" s="47"/>
      <c r="ABN88" s="47"/>
      <c r="ABO88" s="47"/>
      <c r="ABP88" s="47"/>
      <c r="ABQ88" s="47"/>
      <c r="ABR88" s="47"/>
      <c r="ABS88" s="47"/>
      <c r="ABT88" s="47"/>
      <c r="ABU88" s="47"/>
      <c r="ABV88" s="47"/>
      <c r="ABW88" s="47"/>
      <c r="ABX88" s="47"/>
      <c r="ABY88" s="47"/>
      <c r="ABZ88" s="47"/>
      <c r="ACA88" s="47"/>
      <c r="ACB88" s="47"/>
      <c r="ACC88" s="47"/>
      <c r="ACD88" s="47"/>
      <c r="ACE88" s="47"/>
      <c r="ACF88" s="47"/>
      <c r="ACG88" s="47"/>
      <c r="ACH88" s="47"/>
      <c r="ACI88" s="47"/>
      <c r="ACJ88" s="47"/>
      <c r="ACK88" s="47"/>
      <c r="ACL88" s="47"/>
      <c r="ACM88" s="47"/>
      <c r="ACN88" s="47"/>
      <c r="ACO88" s="47"/>
      <c r="ACP88" s="47"/>
      <c r="ACQ88" s="47"/>
      <c r="ACR88" s="47"/>
      <c r="ACS88" s="47"/>
      <c r="ACT88" s="47"/>
      <c r="ACU88" s="47"/>
      <c r="ACV88" s="47"/>
      <c r="ACW88" s="47"/>
      <c r="ACX88" s="47"/>
      <c r="ACY88" s="47"/>
      <c r="ACZ88" s="47"/>
      <c r="ADA88" s="47"/>
      <c r="ADB88" s="47"/>
      <c r="ADC88" s="47"/>
      <c r="ADD88" s="47"/>
      <c r="ADE88" s="47"/>
      <c r="ADF88" s="47"/>
      <c r="ADG88" s="47"/>
      <c r="ADH88" s="47"/>
      <c r="ADI88" s="47"/>
      <c r="ADJ88" s="47"/>
      <c r="ADK88" s="47"/>
      <c r="ADL88" s="47"/>
      <c r="ADM88" s="47"/>
      <c r="ADN88" s="47"/>
      <c r="ADO88" s="47"/>
      <c r="ADP88" s="47"/>
      <c r="ADQ88" s="47"/>
      <c r="ADR88" s="47"/>
      <c r="ADS88" s="47"/>
      <c r="ADT88" s="47"/>
      <c r="ADU88" s="47"/>
      <c r="ADV88" s="47"/>
      <c r="ADW88" s="47"/>
      <c r="ADX88" s="47"/>
      <c r="ADY88" s="47"/>
      <c r="ADZ88" s="47"/>
      <c r="AEA88" s="47"/>
      <c r="AEB88" s="47"/>
      <c r="AEC88" s="47"/>
      <c r="AED88" s="47"/>
      <c r="AEE88" s="47"/>
      <c r="AEF88" s="47"/>
      <c r="AEG88" s="47"/>
      <c r="AEH88" s="47"/>
      <c r="AEI88" s="47"/>
      <c r="AEJ88" s="47"/>
      <c r="AEK88" s="47"/>
      <c r="AEL88" s="47"/>
      <c r="AEM88" s="47"/>
      <c r="AEN88" s="47"/>
      <c r="AEO88" s="47"/>
      <c r="AEP88" s="47"/>
      <c r="AEQ88" s="47"/>
      <c r="AER88" s="47"/>
      <c r="AES88" s="47"/>
      <c r="AET88" s="47"/>
      <c r="AEU88" s="47"/>
      <c r="AEV88" s="47"/>
      <c r="AEW88" s="47"/>
      <c r="AEX88" s="47"/>
      <c r="AEY88" s="47"/>
      <c r="AEZ88" s="47"/>
      <c r="AFA88" s="47"/>
      <c r="AFB88" s="47"/>
      <c r="AFC88" s="47"/>
      <c r="AFD88" s="47"/>
      <c r="AFE88" s="47"/>
      <c r="AFF88" s="47"/>
      <c r="AFG88" s="47"/>
      <c r="AFH88" s="47"/>
      <c r="AFI88" s="47"/>
      <c r="AFJ88" s="47"/>
      <c r="AFK88" s="47"/>
      <c r="AFL88" s="47"/>
      <c r="AFM88" s="47"/>
      <c r="AFN88" s="47"/>
      <c r="AFO88" s="47"/>
      <c r="AFP88" s="47"/>
      <c r="AFQ88" s="47"/>
      <c r="AFR88" s="47"/>
      <c r="AFS88" s="47"/>
      <c r="AFT88" s="47"/>
      <c r="AFU88" s="47"/>
      <c r="AFV88" s="47"/>
      <c r="AFW88" s="47"/>
      <c r="AFX88" s="47"/>
      <c r="AFY88" s="47"/>
      <c r="AFZ88" s="47"/>
      <c r="AGA88" s="47"/>
      <c r="AGB88" s="47"/>
      <c r="AGC88" s="47"/>
      <c r="AGD88" s="47"/>
      <c r="AGE88" s="47"/>
      <c r="AGF88" s="47"/>
      <c r="AGG88" s="47"/>
      <c r="AGH88" s="47"/>
      <c r="AGI88" s="47"/>
      <c r="AGJ88" s="47"/>
      <c r="AGK88" s="47"/>
      <c r="AGL88" s="47"/>
      <c r="AGM88" s="47"/>
      <c r="AGN88" s="47"/>
      <c r="AGO88" s="47"/>
      <c r="AGP88" s="47"/>
      <c r="AGQ88" s="47"/>
      <c r="AGR88" s="47"/>
      <c r="AGS88" s="47"/>
      <c r="AGT88" s="47"/>
      <c r="AGU88" s="47"/>
      <c r="AGV88" s="47"/>
      <c r="AGW88" s="47"/>
      <c r="AGX88" s="47"/>
      <c r="AGY88" s="47"/>
      <c r="AGZ88" s="47"/>
      <c r="AHA88" s="47"/>
      <c r="AHB88" s="47"/>
      <c r="AHC88" s="47"/>
      <c r="AHD88" s="47"/>
      <c r="AHE88" s="47"/>
      <c r="AHF88" s="47"/>
      <c r="AHG88" s="47"/>
      <c r="AHH88" s="47"/>
      <c r="AHI88" s="47"/>
      <c r="AHJ88" s="47"/>
      <c r="AHK88" s="47"/>
      <c r="AHL88" s="47"/>
      <c r="AHM88" s="47"/>
      <c r="AHN88" s="47"/>
      <c r="AHO88" s="47"/>
      <c r="AHP88" s="47"/>
      <c r="AHQ88" s="47"/>
      <c r="AHR88" s="47"/>
      <c r="AHS88" s="47"/>
      <c r="AHT88" s="47"/>
      <c r="AHU88" s="47"/>
      <c r="AHV88" s="47"/>
      <c r="AHW88" s="47"/>
      <c r="AHX88" s="47"/>
      <c r="AHY88" s="47"/>
      <c r="AHZ88" s="47"/>
      <c r="AIA88" s="47"/>
      <c r="AIB88" s="47"/>
      <c r="AIC88" s="47"/>
      <c r="AID88" s="47"/>
      <c r="AIE88" s="47"/>
      <c r="AIF88" s="47"/>
      <c r="AIG88" s="47"/>
      <c r="AIH88" s="47"/>
      <c r="AII88" s="47"/>
      <c r="AIJ88" s="47"/>
      <c r="AIK88" s="47"/>
      <c r="AIL88" s="47"/>
      <c r="AIM88" s="47"/>
      <c r="AIN88" s="47"/>
      <c r="AIO88" s="47"/>
      <c r="AIP88" s="47"/>
      <c r="AIQ88" s="47"/>
      <c r="AIR88" s="47"/>
      <c r="AIS88" s="47"/>
      <c r="AIT88" s="47"/>
      <c r="AIU88" s="47"/>
      <c r="AIV88" s="47"/>
      <c r="AIW88" s="47"/>
      <c r="AIX88" s="47"/>
      <c r="AIY88" s="47"/>
      <c r="AIZ88" s="47"/>
      <c r="AJA88" s="47"/>
      <c r="AJB88" s="47"/>
      <c r="AJC88" s="47"/>
      <c r="AJD88" s="47"/>
      <c r="AJE88" s="47"/>
      <c r="AJF88" s="47"/>
      <c r="AJG88" s="47"/>
      <c r="AJH88" s="47"/>
      <c r="AJI88" s="47"/>
      <c r="AJJ88" s="47"/>
      <c r="AJK88" s="47"/>
      <c r="AJL88" s="47"/>
      <c r="AJM88" s="47"/>
      <c r="AJN88" s="47"/>
      <c r="AJO88" s="47"/>
      <c r="AJP88" s="47"/>
      <c r="AJQ88" s="47"/>
      <c r="AJR88" s="47"/>
      <c r="AJS88" s="47"/>
      <c r="AJT88" s="47"/>
      <c r="AJU88" s="47"/>
      <c r="AJV88" s="47"/>
      <c r="AJW88" s="47"/>
      <c r="AJX88" s="47"/>
      <c r="AJY88" s="47"/>
      <c r="AJZ88" s="47"/>
      <c r="AKA88" s="47"/>
      <c r="AKB88" s="47"/>
      <c r="AKC88" s="47"/>
      <c r="AKD88" s="47"/>
      <c r="AKE88" s="47"/>
      <c r="AKF88" s="47"/>
      <c r="AKG88" s="47"/>
      <c r="AKH88" s="47"/>
      <c r="AKI88" s="47"/>
      <c r="AKJ88" s="47"/>
      <c r="AKK88" s="47"/>
      <c r="AKL88" s="47"/>
      <c r="AKM88" s="47"/>
      <c r="AKN88" s="47"/>
      <c r="AKO88" s="47"/>
      <c r="AKP88" s="47"/>
      <c r="AKQ88" s="47"/>
      <c r="AKR88" s="47"/>
      <c r="AKS88" s="47"/>
      <c r="AKT88" s="47"/>
      <c r="AKU88" s="47"/>
      <c r="AKV88" s="47"/>
      <c r="AKW88" s="47"/>
      <c r="AKX88" s="47"/>
      <c r="AKY88" s="47"/>
      <c r="AKZ88" s="47"/>
      <c r="ALA88" s="47"/>
      <c r="ALB88" s="47"/>
      <c r="ALC88" s="47"/>
      <c r="ALD88" s="47"/>
      <c r="ALE88" s="47"/>
      <c r="ALF88" s="47"/>
      <c r="ALG88" s="47"/>
      <c r="ALH88" s="47"/>
      <c r="ALI88" s="47"/>
      <c r="ALJ88" s="47"/>
      <c r="ALK88" s="47"/>
      <c r="ALL88" s="47"/>
      <c r="ALM88" s="47"/>
      <c r="ALN88" s="47"/>
      <c r="ALO88" s="47"/>
      <c r="ALP88" s="47"/>
      <c r="ALQ88" s="47"/>
      <c r="ALR88" s="47"/>
      <c r="ALS88" s="47"/>
      <c r="ALT88" s="47"/>
      <c r="ALU88" s="47"/>
      <c r="ALV88" s="47"/>
      <c r="ALW88" s="47"/>
      <c r="ALX88" s="47"/>
      <c r="ALY88" s="47"/>
      <c r="ALZ88" s="47"/>
      <c r="AMA88" s="47"/>
      <c r="AMB88" s="47"/>
      <c r="AMC88" s="47"/>
      <c r="AMD88" s="47"/>
      <c r="AME88" s="47"/>
      <c r="AMF88" s="47"/>
      <c r="AMG88" s="47"/>
      <c r="AMH88" s="47"/>
      <c r="AMI88" s="47"/>
      <c r="AMJ88" s="47"/>
      <c r="AMK88" s="47"/>
      <c r="AML88" s="47"/>
    </row>
    <row r="89" spans="1:1026" s="51" customFormat="1" ht="19.5" customHeight="1">
      <c r="A89" s="47"/>
      <c r="B89" s="387" t="s">
        <v>58</v>
      </c>
      <c r="C89" s="388"/>
      <c r="D89" s="388" t="s">
        <v>100</v>
      </c>
      <c r="E89" s="388"/>
      <c r="F89" s="388"/>
      <c r="G89" s="389"/>
      <c r="H89" s="390"/>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c r="GG89" s="47"/>
      <c r="GH89" s="47"/>
      <c r="GI89" s="47"/>
      <c r="GJ89" s="47"/>
      <c r="GK89" s="47"/>
      <c r="GL89" s="47"/>
      <c r="GM89" s="47"/>
      <c r="GN89" s="47"/>
      <c r="GO89" s="47"/>
      <c r="GP89" s="47"/>
      <c r="GQ89" s="47"/>
      <c r="GR89" s="47"/>
      <c r="GS89" s="47"/>
      <c r="GT89" s="47"/>
      <c r="GU89" s="47"/>
      <c r="GV89" s="47"/>
      <c r="GW89" s="47"/>
      <c r="GX89" s="47"/>
      <c r="GY89" s="47"/>
      <c r="GZ89" s="47"/>
      <c r="HA89" s="47"/>
      <c r="HB89" s="47"/>
      <c r="HC89" s="47"/>
      <c r="HD89" s="47"/>
      <c r="HE89" s="47"/>
      <c r="HF89" s="47"/>
      <c r="HG89" s="47"/>
      <c r="HH89" s="47"/>
      <c r="HI89" s="47"/>
      <c r="HJ89" s="47"/>
      <c r="HK89" s="47"/>
      <c r="HL89" s="47"/>
      <c r="HM89" s="47"/>
      <c r="HN89" s="47"/>
      <c r="HO89" s="47"/>
      <c r="HP89" s="47"/>
      <c r="HQ89" s="47"/>
      <c r="HR89" s="47"/>
      <c r="HS89" s="47"/>
      <c r="HT89" s="47"/>
      <c r="HU89" s="47"/>
      <c r="HV89" s="47"/>
      <c r="HW89" s="47"/>
      <c r="HX89" s="47"/>
      <c r="HY89" s="47"/>
      <c r="HZ89" s="47"/>
      <c r="IA89" s="47"/>
      <c r="IB89" s="47"/>
      <c r="IC89" s="47"/>
      <c r="ID89" s="47"/>
      <c r="IE89" s="47"/>
      <c r="IF89" s="47"/>
      <c r="IG89" s="47"/>
      <c r="IH89" s="47"/>
      <c r="II89" s="47"/>
      <c r="IJ89" s="47"/>
      <c r="IK89" s="47"/>
      <c r="IL89" s="47"/>
      <c r="IM89" s="47"/>
      <c r="IN89" s="47"/>
      <c r="IO89" s="47"/>
      <c r="IP89" s="47"/>
      <c r="IQ89" s="47"/>
      <c r="IR89" s="47"/>
      <c r="IS89" s="47"/>
      <c r="IT89" s="47"/>
      <c r="IU89" s="47"/>
      <c r="IV89" s="47"/>
      <c r="IW89" s="47"/>
      <c r="IX89" s="47"/>
      <c r="IY89" s="47"/>
      <c r="IZ89" s="47"/>
      <c r="JA89" s="47"/>
      <c r="JB89" s="47"/>
      <c r="JC89" s="47"/>
      <c r="JD89" s="47"/>
      <c r="JE89" s="47"/>
      <c r="JF89" s="47"/>
      <c r="JG89" s="47"/>
      <c r="JH89" s="47"/>
      <c r="JI89" s="47"/>
      <c r="JJ89" s="47"/>
      <c r="JK89" s="47"/>
      <c r="JL89" s="47"/>
      <c r="JM89" s="47"/>
      <c r="JN89" s="47"/>
      <c r="JO89" s="47"/>
      <c r="JP89" s="47"/>
      <c r="JQ89" s="47"/>
      <c r="JR89" s="47"/>
      <c r="JS89" s="47"/>
      <c r="JT89" s="47"/>
      <c r="JU89" s="47"/>
      <c r="JV89" s="47"/>
      <c r="JW89" s="47"/>
      <c r="JX89" s="47"/>
      <c r="JY89" s="47"/>
      <c r="JZ89" s="47"/>
      <c r="KA89" s="47"/>
      <c r="KB89" s="47"/>
      <c r="KC89" s="47"/>
      <c r="KD89" s="47"/>
      <c r="KE89" s="47"/>
      <c r="KF89" s="47"/>
      <c r="KG89" s="47"/>
      <c r="KH89" s="47"/>
      <c r="KI89" s="47"/>
      <c r="KJ89" s="47"/>
      <c r="KK89" s="47"/>
      <c r="KL89" s="47"/>
      <c r="KM89" s="47"/>
      <c r="KN89" s="47"/>
      <c r="KO89" s="47"/>
      <c r="KP89" s="47"/>
      <c r="KQ89" s="47"/>
      <c r="KR89" s="47"/>
      <c r="KS89" s="47"/>
      <c r="KT89" s="47"/>
      <c r="KU89" s="47"/>
      <c r="KV89" s="47"/>
      <c r="KW89" s="47"/>
      <c r="KX89" s="47"/>
      <c r="KY89" s="47"/>
      <c r="KZ89" s="47"/>
      <c r="LA89" s="47"/>
      <c r="LB89" s="47"/>
      <c r="LC89" s="47"/>
      <c r="LD89" s="47"/>
      <c r="LE89" s="47"/>
      <c r="LF89" s="47"/>
      <c r="LG89" s="47"/>
      <c r="LH89" s="47"/>
      <c r="LI89" s="47"/>
      <c r="LJ89" s="47"/>
      <c r="LK89" s="47"/>
      <c r="LL89" s="47"/>
      <c r="LM89" s="47"/>
      <c r="LN89" s="47"/>
      <c r="LO89" s="47"/>
      <c r="LP89" s="47"/>
      <c r="LQ89" s="47"/>
      <c r="LR89" s="47"/>
      <c r="LS89" s="47"/>
      <c r="LT89" s="47"/>
      <c r="LU89" s="47"/>
      <c r="LV89" s="47"/>
      <c r="LW89" s="47"/>
      <c r="LX89" s="47"/>
      <c r="LY89" s="47"/>
      <c r="LZ89" s="47"/>
      <c r="MA89" s="47"/>
      <c r="MB89" s="47"/>
      <c r="MC89" s="47"/>
      <c r="MD89" s="47"/>
      <c r="ME89" s="47"/>
      <c r="MF89" s="47"/>
      <c r="MG89" s="47"/>
      <c r="MH89" s="47"/>
      <c r="MI89" s="47"/>
      <c r="MJ89" s="47"/>
      <c r="MK89" s="47"/>
      <c r="ML89" s="47"/>
      <c r="MM89" s="47"/>
      <c r="MN89" s="47"/>
      <c r="MO89" s="47"/>
      <c r="MP89" s="47"/>
      <c r="MQ89" s="47"/>
      <c r="MR89" s="47"/>
      <c r="MS89" s="47"/>
      <c r="MT89" s="47"/>
      <c r="MU89" s="47"/>
      <c r="MV89" s="47"/>
      <c r="MW89" s="47"/>
      <c r="MX89" s="47"/>
      <c r="MY89" s="47"/>
      <c r="MZ89" s="47"/>
      <c r="NA89" s="47"/>
      <c r="NB89" s="47"/>
      <c r="NC89" s="47"/>
      <c r="ND89" s="47"/>
      <c r="NE89" s="47"/>
      <c r="NF89" s="47"/>
      <c r="NG89" s="47"/>
      <c r="NH89" s="47"/>
      <c r="NI89" s="47"/>
      <c r="NJ89" s="47"/>
      <c r="NK89" s="47"/>
      <c r="NL89" s="47"/>
      <c r="NM89" s="47"/>
      <c r="NN89" s="47"/>
      <c r="NO89" s="47"/>
      <c r="NP89" s="47"/>
      <c r="NQ89" s="47"/>
      <c r="NR89" s="47"/>
      <c r="NS89" s="47"/>
      <c r="NT89" s="47"/>
      <c r="NU89" s="47"/>
      <c r="NV89" s="47"/>
      <c r="NW89" s="47"/>
      <c r="NX89" s="47"/>
      <c r="NY89" s="47"/>
      <c r="NZ89" s="47"/>
      <c r="OA89" s="47"/>
      <c r="OB89" s="47"/>
      <c r="OC89" s="47"/>
      <c r="OD89" s="47"/>
      <c r="OE89" s="47"/>
      <c r="OF89" s="47"/>
      <c r="OG89" s="47"/>
      <c r="OH89" s="47"/>
      <c r="OI89" s="47"/>
      <c r="OJ89" s="47"/>
      <c r="OK89" s="47"/>
      <c r="OL89" s="47"/>
      <c r="OM89" s="47"/>
      <c r="ON89" s="47"/>
      <c r="OO89" s="47"/>
      <c r="OP89" s="47"/>
      <c r="OQ89" s="47"/>
      <c r="OR89" s="47"/>
      <c r="OS89" s="47"/>
      <c r="OT89" s="47"/>
      <c r="OU89" s="47"/>
      <c r="OV89" s="47"/>
      <c r="OW89" s="47"/>
      <c r="OX89" s="47"/>
      <c r="OY89" s="47"/>
      <c r="OZ89" s="47"/>
      <c r="PA89" s="47"/>
      <c r="PB89" s="47"/>
      <c r="PC89" s="47"/>
      <c r="PD89" s="47"/>
      <c r="PE89" s="47"/>
      <c r="PF89" s="47"/>
      <c r="PG89" s="47"/>
      <c r="PH89" s="47"/>
      <c r="PI89" s="47"/>
      <c r="PJ89" s="47"/>
      <c r="PK89" s="47"/>
      <c r="PL89" s="47"/>
      <c r="PM89" s="47"/>
      <c r="PN89" s="47"/>
      <c r="PO89" s="47"/>
      <c r="PP89" s="47"/>
      <c r="PQ89" s="47"/>
      <c r="PR89" s="47"/>
      <c r="PS89" s="47"/>
      <c r="PT89" s="47"/>
      <c r="PU89" s="47"/>
      <c r="PV89" s="47"/>
      <c r="PW89" s="47"/>
      <c r="PX89" s="47"/>
      <c r="PY89" s="47"/>
      <c r="PZ89" s="47"/>
      <c r="QA89" s="47"/>
      <c r="QB89" s="47"/>
      <c r="QC89" s="47"/>
      <c r="QD89" s="47"/>
      <c r="QE89" s="47"/>
      <c r="QF89" s="47"/>
      <c r="QG89" s="47"/>
      <c r="QH89" s="47"/>
      <c r="QI89" s="47"/>
      <c r="QJ89" s="47"/>
      <c r="QK89" s="47"/>
      <c r="QL89" s="47"/>
      <c r="QM89" s="47"/>
      <c r="QN89" s="47"/>
      <c r="QO89" s="47"/>
      <c r="QP89" s="47"/>
      <c r="QQ89" s="47"/>
      <c r="QR89" s="47"/>
      <c r="QS89" s="47"/>
      <c r="QT89" s="47"/>
      <c r="QU89" s="47"/>
      <c r="QV89" s="47"/>
      <c r="QW89" s="47"/>
      <c r="QX89" s="47"/>
      <c r="QY89" s="47"/>
      <c r="QZ89" s="47"/>
      <c r="RA89" s="47"/>
      <c r="RB89" s="47"/>
      <c r="RC89" s="47"/>
      <c r="RD89" s="47"/>
      <c r="RE89" s="47"/>
      <c r="RF89" s="47"/>
      <c r="RG89" s="47"/>
      <c r="RH89" s="47"/>
      <c r="RI89" s="47"/>
      <c r="RJ89" s="47"/>
      <c r="RK89" s="47"/>
      <c r="RL89" s="47"/>
      <c r="RM89" s="47"/>
      <c r="RN89" s="47"/>
      <c r="RO89" s="47"/>
      <c r="RP89" s="47"/>
      <c r="RQ89" s="47"/>
      <c r="RR89" s="47"/>
      <c r="RS89" s="47"/>
      <c r="RT89" s="47"/>
      <c r="RU89" s="47"/>
      <c r="RV89" s="47"/>
      <c r="RW89" s="47"/>
      <c r="RX89" s="47"/>
      <c r="RY89" s="47"/>
      <c r="RZ89" s="47"/>
      <c r="SA89" s="47"/>
      <c r="SB89" s="47"/>
      <c r="SC89" s="47"/>
      <c r="SD89" s="47"/>
      <c r="SE89" s="47"/>
      <c r="SF89" s="47"/>
      <c r="SG89" s="47"/>
      <c r="SH89" s="47"/>
      <c r="SI89" s="47"/>
      <c r="SJ89" s="47"/>
      <c r="SK89" s="47"/>
      <c r="SL89" s="47"/>
      <c r="SM89" s="47"/>
      <c r="SN89" s="47"/>
      <c r="SO89" s="47"/>
      <c r="SP89" s="47"/>
      <c r="SQ89" s="47"/>
      <c r="SR89" s="47"/>
      <c r="SS89" s="47"/>
      <c r="ST89" s="47"/>
      <c r="SU89" s="47"/>
      <c r="SV89" s="47"/>
      <c r="SW89" s="47"/>
      <c r="SX89" s="47"/>
      <c r="SY89" s="47"/>
      <c r="SZ89" s="47"/>
      <c r="TA89" s="47"/>
      <c r="TB89" s="47"/>
      <c r="TC89" s="47"/>
      <c r="TD89" s="47"/>
      <c r="TE89" s="47"/>
      <c r="TF89" s="47"/>
      <c r="TG89" s="47"/>
      <c r="TH89" s="47"/>
      <c r="TI89" s="47"/>
      <c r="TJ89" s="47"/>
      <c r="TK89" s="47"/>
      <c r="TL89" s="47"/>
      <c r="TM89" s="47"/>
      <c r="TN89" s="47"/>
      <c r="TO89" s="47"/>
      <c r="TP89" s="47"/>
      <c r="TQ89" s="47"/>
      <c r="TR89" s="47"/>
      <c r="TS89" s="47"/>
      <c r="TT89" s="47"/>
      <c r="TU89" s="47"/>
      <c r="TV89" s="47"/>
      <c r="TW89" s="47"/>
      <c r="TX89" s="47"/>
      <c r="TY89" s="47"/>
      <c r="TZ89" s="47"/>
      <c r="UA89" s="47"/>
      <c r="UB89" s="47"/>
      <c r="UC89" s="47"/>
      <c r="UD89" s="47"/>
      <c r="UE89" s="47"/>
      <c r="UF89" s="47"/>
      <c r="UG89" s="47"/>
      <c r="UH89" s="47"/>
      <c r="UI89" s="47"/>
      <c r="UJ89" s="47"/>
      <c r="UK89" s="47"/>
      <c r="UL89" s="47"/>
      <c r="UM89" s="47"/>
      <c r="UN89" s="47"/>
      <c r="UO89" s="47"/>
      <c r="UP89" s="47"/>
      <c r="UQ89" s="47"/>
      <c r="UR89" s="47"/>
      <c r="US89" s="47"/>
      <c r="UT89" s="47"/>
      <c r="UU89" s="47"/>
      <c r="UV89" s="47"/>
      <c r="UW89" s="47"/>
      <c r="UX89" s="47"/>
      <c r="UY89" s="47"/>
      <c r="UZ89" s="47"/>
      <c r="VA89" s="47"/>
      <c r="VB89" s="47"/>
      <c r="VC89" s="47"/>
      <c r="VD89" s="47"/>
      <c r="VE89" s="47"/>
      <c r="VF89" s="47"/>
      <c r="VG89" s="47"/>
      <c r="VH89" s="47"/>
      <c r="VI89" s="47"/>
      <c r="VJ89" s="47"/>
      <c r="VK89" s="47"/>
      <c r="VL89" s="47"/>
      <c r="VM89" s="47"/>
      <c r="VN89" s="47"/>
      <c r="VO89" s="47"/>
      <c r="VP89" s="47"/>
      <c r="VQ89" s="47"/>
      <c r="VR89" s="47"/>
      <c r="VS89" s="47"/>
      <c r="VT89" s="47"/>
      <c r="VU89" s="47"/>
      <c r="VV89" s="47"/>
      <c r="VW89" s="47"/>
      <c r="VX89" s="47"/>
      <c r="VY89" s="47"/>
      <c r="VZ89" s="47"/>
      <c r="WA89" s="47"/>
      <c r="WB89" s="47"/>
      <c r="WC89" s="47"/>
      <c r="WD89" s="47"/>
      <c r="WE89" s="47"/>
      <c r="WF89" s="47"/>
      <c r="WG89" s="47"/>
      <c r="WH89" s="47"/>
      <c r="WI89" s="47"/>
      <c r="WJ89" s="47"/>
      <c r="WK89" s="47"/>
      <c r="WL89" s="47"/>
      <c r="WM89" s="47"/>
      <c r="WN89" s="47"/>
      <c r="WO89" s="47"/>
      <c r="WP89" s="47"/>
      <c r="WQ89" s="47"/>
      <c r="WR89" s="47"/>
      <c r="WS89" s="47"/>
      <c r="WT89" s="47"/>
      <c r="WU89" s="47"/>
      <c r="WV89" s="47"/>
      <c r="WW89" s="47"/>
      <c r="WX89" s="47"/>
      <c r="WY89" s="47"/>
      <c r="WZ89" s="47"/>
      <c r="XA89" s="47"/>
      <c r="XB89" s="47"/>
      <c r="XC89" s="47"/>
      <c r="XD89" s="47"/>
      <c r="XE89" s="47"/>
      <c r="XF89" s="47"/>
      <c r="XG89" s="47"/>
      <c r="XH89" s="47"/>
      <c r="XI89" s="47"/>
      <c r="XJ89" s="47"/>
      <c r="XK89" s="47"/>
      <c r="XL89" s="47"/>
      <c r="XM89" s="47"/>
      <c r="XN89" s="47"/>
      <c r="XO89" s="47"/>
      <c r="XP89" s="47"/>
      <c r="XQ89" s="47"/>
      <c r="XR89" s="47"/>
      <c r="XS89" s="47"/>
      <c r="XT89" s="47"/>
      <c r="XU89" s="47"/>
      <c r="XV89" s="47"/>
      <c r="XW89" s="47"/>
      <c r="XX89" s="47"/>
      <c r="XY89" s="47"/>
      <c r="XZ89" s="47"/>
      <c r="YA89" s="47"/>
      <c r="YB89" s="47"/>
      <c r="YC89" s="47"/>
      <c r="YD89" s="47"/>
      <c r="YE89" s="47"/>
      <c r="YF89" s="47"/>
      <c r="YG89" s="47"/>
      <c r="YH89" s="47"/>
      <c r="YI89" s="47"/>
      <c r="YJ89" s="47"/>
      <c r="YK89" s="47"/>
      <c r="YL89" s="47"/>
      <c r="YM89" s="47"/>
      <c r="YN89" s="47"/>
      <c r="YO89" s="47"/>
      <c r="YP89" s="47"/>
      <c r="YQ89" s="47"/>
      <c r="YR89" s="47"/>
      <c r="YS89" s="47"/>
      <c r="YT89" s="47"/>
      <c r="YU89" s="47"/>
      <c r="YV89" s="47"/>
      <c r="YW89" s="47"/>
      <c r="YX89" s="47"/>
      <c r="YY89" s="47"/>
      <c r="YZ89" s="47"/>
      <c r="ZA89" s="47"/>
      <c r="ZB89" s="47"/>
      <c r="ZC89" s="47"/>
      <c r="ZD89" s="47"/>
      <c r="ZE89" s="47"/>
      <c r="ZF89" s="47"/>
      <c r="ZG89" s="47"/>
      <c r="ZH89" s="47"/>
      <c r="ZI89" s="47"/>
      <c r="ZJ89" s="47"/>
      <c r="ZK89" s="47"/>
      <c r="ZL89" s="47"/>
      <c r="ZM89" s="47"/>
      <c r="ZN89" s="47"/>
      <c r="ZO89" s="47"/>
      <c r="ZP89" s="47"/>
      <c r="ZQ89" s="47"/>
      <c r="ZR89" s="47"/>
      <c r="ZS89" s="47"/>
      <c r="ZT89" s="47"/>
      <c r="ZU89" s="47"/>
      <c r="ZV89" s="47"/>
      <c r="ZW89" s="47"/>
      <c r="ZX89" s="47"/>
      <c r="ZY89" s="47"/>
      <c r="ZZ89" s="47"/>
      <c r="AAA89" s="47"/>
      <c r="AAB89" s="47"/>
      <c r="AAC89" s="47"/>
      <c r="AAD89" s="47"/>
      <c r="AAE89" s="47"/>
      <c r="AAF89" s="47"/>
      <c r="AAG89" s="47"/>
      <c r="AAH89" s="47"/>
      <c r="AAI89" s="47"/>
      <c r="AAJ89" s="47"/>
      <c r="AAK89" s="47"/>
      <c r="AAL89" s="47"/>
      <c r="AAM89" s="47"/>
      <c r="AAN89" s="47"/>
      <c r="AAO89" s="47"/>
      <c r="AAP89" s="47"/>
      <c r="AAQ89" s="47"/>
      <c r="AAR89" s="47"/>
      <c r="AAS89" s="47"/>
      <c r="AAT89" s="47"/>
      <c r="AAU89" s="47"/>
      <c r="AAV89" s="47"/>
      <c r="AAW89" s="47"/>
      <c r="AAX89" s="47"/>
      <c r="AAY89" s="47"/>
      <c r="AAZ89" s="47"/>
      <c r="ABA89" s="47"/>
      <c r="ABB89" s="47"/>
      <c r="ABC89" s="47"/>
      <c r="ABD89" s="47"/>
      <c r="ABE89" s="47"/>
      <c r="ABF89" s="47"/>
      <c r="ABG89" s="47"/>
      <c r="ABH89" s="47"/>
      <c r="ABI89" s="47"/>
      <c r="ABJ89" s="47"/>
      <c r="ABK89" s="47"/>
      <c r="ABL89" s="47"/>
      <c r="ABM89" s="47"/>
      <c r="ABN89" s="47"/>
      <c r="ABO89" s="47"/>
      <c r="ABP89" s="47"/>
      <c r="ABQ89" s="47"/>
      <c r="ABR89" s="47"/>
      <c r="ABS89" s="47"/>
      <c r="ABT89" s="47"/>
      <c r="ABU89" s="47"/>
      <c r="ABV89" s="47"/>
      <c r="ABW89" s="47"/>
      <c r="ABX89" s="47"/>
      <c r="ABY89" s="47"/>
      <c r="ABZ89" s="47"/>
      <c r="ACA89" s="47"/>
      <c r="ACB89" s="47"/>
      <c r="ACC89" s="47"/>
      <c r="ACD89" s="47"/>
      <c r="ACE89" s="47"/>
      <c r="ACF89" s="47"/>
      <c r="ACG89" s="47"/>
      <c r="ACH89" s="47"/>
      <c r="ACI89" s="47"/>
      <c r="ACJ89" s="47"/>
      <c r="ACK89" s="47"/>
      <c r="ACL89" s="47"/>
      <c r="ACM89" s="47"/>
      <c r="ACN89" s="47"/>
      <c r="ACO89" s="47"/>
      <c r="ACP89" s="47"/>
      <c r="ACQ89" s="47"/>
      <c r="ACR89" s="47"/>
      <c r="ACS89" s="47"/>
      <c r="ACT89" s="47"/>
      <c r="ACU89" s="47"/>
      <c r="ACV89" s="47"/>
      <c r="ACW89" s="47"/>
      <c r="ACX89" s="47"/>
      <c r="ACY89" s="47"/>
      <c r="ACZ89" s="47"/>
      <c r="ADA89" s="47"/>
      <c r="ADB89" s="47"/>
      <c r="ADC89" s="47"/>
      <c r="ADD89" s="47"/>
      <c r="ADE89" s="47"/>
      <c r="ADF89" s="47"/>
      <c r="ADG89" s="47"/>
      <c r="ADH89" s="47"/>
      <c r="ADI89" s="47"/>
      <c r="ADJ89" s="47"/>
      <c r="ADK89" s="47"/>
      <c r="ADL89" s="47"/>
      <c r="ADM89" s="47"/>
      <c r="ADN89" s="47"/>
      <c r="ADO89" s="47"/>
      <c r="ADP89" s="47"/>
      <c r="ADQ89" s="47"/>
      <c r="ADR89" s="47"/>
      <c r="ADS89" s="47"/>
      <c r="ADT89" s="47"/>
      <c r="ADU89" s="47"/>
      <c r="ADV89" s="47"/>
      <c r="ADW89" s="47"/>
      <c r="ADX89" s="47"/>
      <c r="ADY89" s="47"/>
      <c r="ADZ89" s="47"/>
      <c r="AEA89" s="47"/>
      <c r="AEB89" s="47"/>
      <c r="AEC89" s="47"/>
      <c r="AED89" s="47"/>
      <c r="AEE89" s="47"/>
      <c r="AEF89" s="47"/>
      <c r="AEG89" s="47"/>
      <c r="AEH89" s="47"/>
      <c r="AEI89" s="47"/>
      <c r="AEJ89" s="47"/>
      <c r="AEK89" s="47"/>
      <c r="AEL89" s="47"/>
      <c r="AEM89" s="47"/>
      <c r="AEN89" s="47"/>
      <c r="AEO89" s="47"/>
      <c r="AEP89" s="47"/>
      <c r="AEQ89" s="47"/>
      <c r="AER89" s="47"/>
      <c r="AES89" s="47"/>
      <c r="AET89" s="47"/>
      <c r="AEU89" s="47"/>
      <c r="AEV89" s="47"/>
      <c r="AEW89" s="47"/>
      <c r="AEX89" s="47"/>
      <c r="AEY89" s="47"/>
      <c r="AEZ89" s="47"/>
      <c r="AFA89" s="47"/>
      <c r="AFB89" s="47"/>
      <c r="AFC89" s="47"/>
      <c r="AFD89" s="47"/>
      <c r="AFE89" s="47"/>
      <c r="AFF89" s="47"/>
      <c r="AFG89" s="47"/>
      <c r="AFH89" s="47"/>
      <c r="AFI89" s="47"/>
      <c r="AFJ89" s="47"/>
      <c r="AFK89" s="47"/>
      <c r="AFL89" s="47"/>
      <c r="AFM89" s="47"/>
      <c r="AFN89" s="47"/>
      <c r="AFO89" s="47"/>
      <c r="AFP89" s="47"/>
      <c r="AFQ89" s="47"/>
      <c r="AFR89" s="47"/>
      <c r="AFS89" s="47"/>
      <c r="AFT89" s="47"/>
      <c r="AFU89" s="47"/>
      <c r="AFV89" s="47"/>
      <c r="AFW89" s="47"/>
      <c r="AFX89" s="47"/>
      <c r="AFY89" s="47"/>
      <c r="AFZ89" s="47"/>
      <c r="AGA89" s="47"/>
      <c r="AGB89" s="47"/>
      <c r="AGC89" s="47"/>
      <c r="AGD89" s="47"/>
      <c r="AGE89" s="47"/>
      <c r="AGF89" s="47"/>
      <c r="AGG89" s="47"/>
      <c r="AGH89" s="47"/>
      <c r="AGI89" s="47"/>
      <c r="AGJ89" s="47"/>
      <c r="AGK89" s="47"/>
      <c r="AGL89" s="47"/>
      <c r="AGM89" s="47"/>
      <c r="AGN89" s="47"/>
      <c r="AGO89" s="47"/>
      <c r="AGP89" s="47"/>
      <c r="AGQ89" s="47"/>
      <c r="AGR89" s="47"/>
      <c r="AGS89" s="47"/>
      <c r="AGT89" s="47"/>
      <c r="AGU89" s="47"/>
      <c r="AGV89" s="47"/>
      <c r="AGW89" s="47"/>
      <c r="AGX89" s="47"/>
      <c r="AGY89" s="47"/>
      <c r="AGZ89" s="47"/>
      <c r="AHA89" s="47"/>
      <c r="AHB89" s="47"/>
      <c r="AHC89" s="47"/>
      <c r="AHD89" s="47"/>
      <c r="AHE89" s="47"/>
      <c r="AHF89" s="47"/>
      <c r="AHG89" s="47"/>
      <c r="AHH89" s="47"/>
      <c r="AHI89" s="47"/>
      <c r="AHJ89" s="47"/>
      <c r="AHK89" s="47"/>
      <c r="AHL89" s="47"/>
      <c r="AHM89" s="47"/>
      <c r="AHN89" s="47"/>
      <c r="AHO89" s="47"/>
      <c r="AHP89" s="47"/>
      <c r="AHQ89" s="47"/>
      <c r="AHR89" s="47"/>
      <c r="AHS89" s="47"/>
      <c r="AHT89" s="47"/>
      <c r="AHU89" s="47"/>
      <c r="AHV89" s="47"/>
      <c r="AHW89" s="47"/>
      <c r="AHX89" s="47"/>
      <c r="AHY89" s="47"/>
      <c r="AHZ89" s="47"/>
      <c r="AIA89" s="47"/>
      <c r="AIB89" s="47"/>
      <c r="AIC89" s="47"/>
      <c r="AID89" s="47"/>
      <c r="AIE89" s="47"/>
      <c r="AIF89" s="47"/>
      <c r="AIG89" s="47"/>
      <c r="AIH89" s="47"/>
      <c r="AII89" s="47"/>
      <c r="AIJ89" s="47"/>
      <c r="AIK89" s="47"/>
      <c r="AIL89" s="47"/>
      <c r="AIM89" s="47"/>
      <c r="AIN89" s="47"/>
      <c r="AIO89" s="47"/>
      <c r="AIP89" s="47"/>
      <c r="AIQ89" s="47"/>
      <c r="AIR89" s="47"/>
      <c r="AIS89" s="47"/>
      <c r="AIT89" s="47"/>
      <c r="AIU89" s="47"/>
      <c r="AIV89" s="47"/>
      <c r="AIW89" s="47"/>
      <c r="AIX89" s="47"/>
      <c r="AIY89" s="47"/>
      <c r="AIZ89" s="47"/>
      <c r="AJA89" s="47"/>
      <c r="AJB89" s="47"/>
      <c r="AJC89" s="47"/>
      <c r="AJD89" s="47"/>
      <c r="AJE89" s="47"/>
      <c r="AJF89" s="47"/>
      <c r="AJG89" s="47"/>
      <c r="AJH89" s="47"/>
      <c r="AJI89" s="47"/>
      <c r="AJJ89" s="47"/>
      <c r="AJK89" s="47"/>
      <c r="AJL89" s="47"/>
      <c r="AJM89" s="47"/>
      <c r="AJN89" s="47"/>
      <c r="AJO89" s="47"/>
      <c r="AJP89" s="47"/>
      <c r="AJQ89" s="47"/>
      <c r="AJR89" s="47"/>
      <c r="AJS89" s="47"/>
      <c r="AJT89" s="47"/>
      <c r="AJU89" s="47"/>
      <c r="AJV89" s="47"/>
      <c r="AJW89" s="47"/>
      <c r="AJX89" s="47"/>
      <c r="AJY89" s="47"/>
      <c r="AJZ89" s="47"/>
      <c r="AKA89" s="47"/>
      <c r="AKB89" s="47"/>
      <c r="AKC89" s="47"/>
      <c r="AKD89" s="47"/>
      <c r="AKE89" s="47"/>
      <c r="AKF89" s="47"/>
      <c r="AKG89" s="47"/>
      <c r="AKH89" s="47"/>
      <c r="AKI89" s="47"/>
      <c r="AKJ89" s="47"/>
      <c r="AKK89" s="47"/>
      <c r="AKL89" s="47"/>
      <c r="AKM89" s="47"/>
      <c r="AKN89" s="47"/>
      <c r="AKO89" s="47"/>
      <c r="AKP89" s="47"/>
      <c r="AKQ89" s="47"/>
      <c r="AKR89" s="47"/>
      <c r="AKS89" s="47"/>
      <c r="AKT89" s="47"/>
      <c r="AKU89" s="47"/>
      <c r="AKV89" s="47"/>
      <c r="AKW89" s="47"/>
      <c r="AKX89" s="47"/>
      <c r="AKY89" s="47"/>
      <c r="AKZ89" s="47"/>
      <c r="ALA89" s="47"/>
      <c r="ALB89" s="47"/>
      <c r="ALC89" s="47"/>
      <c r="ALD89" s="47"/>
      <c r="ALE89" s="47"/>
      <c r="ALF89" s="47"/>
      <c r="ALG89" s="47"/>
      <c r="ALH89" s="47"/>
      <c r="ALI89" s="47"/>
      <c r="ALJ89" s="47"/>
      <c r="ALK89" s="47"/>
      <c r="ALL89" s="47"/>
      <c r="ALM89" s="47"/>
      <c r="ALN89" s="47"/>
      <c r="ALO89" s="47"/>
      <c r="ALP89" s="47"/>
      <c r="ALQ89" s="47"/>
      <c r="ALR89" s="47"/>
      <c r="ALS89" s="47"/>
      <c r="ALT89" s="47"/>
      <c r="ALU89" s="47"/>
      <c r="ALV89" s="47"/>
      <c r="ALW89" s="47"/>
      <c r="ALX89" s="47"/>
      <c r="ALY89" s="47"/>
      <c r="ALZ89" s="47"/>
      <c r="AMA89" s="47"/>
      <c r="AMB89" s="47"/>
      <c r="AMC89" s="47"/>
      <c r="AMD89" s="47"/>
      <c r="AME89" s="47"/>
      <c r="AMF89" s="47"/>
      <c r="AMG89" s="47"/>
      <c r="AMH89" s="47"/>
      <c r="AMI89" s="47"/>
      <c r="AMJ89" s="47"/>
      <c r="AMK89" s="47"/>
      <c r="AML89" s="47"/>
    </row>
    <row r="90" spans="1:1026" ht="15.75">
      <c r="B90" s="85"/>
      <c r="C90" s="350" t="s">
        <v>77</v>
      </c>
      <c r="D90" s="391"/>
      <c r="E90" s="311"/>
      <c r="F90" s="350" t="s">
        <v>78</v>
      </c>
      <c r="G90" s="311"/>
      <c r="H90" s="86" t="s">
        <v>79</v>
      </c>
      <c r="I90" s="9"/>
    </row>
    <row r="91" spans="1:1026" ht="21" customHeight="1">
      <c r="B91" s="19" t="s">
        <v>9</v>
      </c>
      <c r="C91" s="274" t="s">
        <v>66</v>
      </c>
      <c r="D91" s="275"/>
      <c r="E91" s="311"/>
      <c r="F91" s="381"/>
      <c r="G91" s="311"/>
      <c r="H91" s="62">
        <f>ROUND((H42/12)+(H47/12)+(H42/12/12)+(H48/12),2)*0.05</f>
        <v>6.4224999999999994</v>
      </c>
      <c r="I91" s="9"/>
    </row>
    <row r="92" spans="1:1026" ht="21" customHeight="1">
      <c r="B92" s="19" t="s">
        <v>11</v>
      </c>
      <c r="C92" s="382" t="s">
        <v>67</v>
      </c>
      <c r="D92" s="383"/>
      <c r="E92" s="311"/>
      <c r="F92" s="381"/>
      <c r="G92" s="311"/>
      <c r="H92" s="62">
        <f>H91*F62</f>
        <v>0.51379999999999992</v>
      </c>
      <c r="I92" s="9"/>
    </row>
    <row r="93" spans="1:1026" ht="21" customHeight="1">
      <c r="B93" s="19" t="s">
        <v>13</v>
      </c>
      <c r="C93" s="274" t="s">
        <v>68</v>
      </c>
      <c r="D93" s="275"/>
      <c r="E93" s="311"/>
      <c r="F93" s="381">
        <v>2.3999999999999998E-3</v>
      </c>
      <c r="G93" s="311"/>
      <c r="H93" s="62">
        <f>ROUND((((H42*0.08)*0.5)*0.06),2)</f>
        <v>3.09</v>
      </c>
      <c r="I93" s="9"/>
    </row>
    <row r="94" spans="1:1026" ht="21" customHeight="1">
      <c r="B94" s="19" t="s">
        <v>14</v>
      </c>
      <c r="C94" s="274" t="s">
        <v>69</v>
      </c>
      <c r="D94" s="275"/>
      <c r="E94" s="311"/>
      <c r="F94" s="381"/>
      <c r="G94" s="311"/>
      <c r="H94" s="62">
        <f>ROUND(((H42/30)*7)/H13*0.9,2)</f>
        <v>13.52</v>
      </c>
      <c r="I94" s="163"/>
    </row>
    <row r="95" spans="1:1026" ht="21" customHeight="1">
      <c r="B95" s="19" t="s">
        <v>40</v>
      </c>
      <c r="C95" s="382" t="s">
        <v>101</v>
      </c>
      <c r="D95" s="383"/>
      <c r="E95" s="311"/>
      <c r="F95" s="381"/>
      <c r="G95" s="311"/>
      <c r="H95" s="162">
        <f>ROUND(H94*F63,2)</f>
        <v>4.9800000000000004</v>
      </c>
      <c r="I95" s="9"/>
    </row>
    <row r="96" spans="1:1026" ht="21" customHeight="1">
      <c r="B96" s="19" t="s">
        <v>14</v>
      </c>
      <c r="C96" s="274" t="s">
        <v>70</v>
      </c>
      <c r="D96" s="275"/>
      <c r="E96" s="311"/>
      <c r="F96" s="381">
        <f>ROUND(H96/H42,4)</f>
        <v>4.7600000000000003E-2</v>
      </c>
      <c r="G96" s="311"/>
      <c r="H96" s="62">
        <f>ROUND((H42*0.08)*0.595,2)</f>
        <v>61.3</v>
      </c>
      <c r="I96" s="9"/>
    </row>
    <row r="97" spans="1:1026" s="51" customFormat="1" ht="28.5" customHeight="1" thickBot="1">
      <c r="A97" s="47"/>
      <c r="B97" s="384" t="s">
        <v>102</v>
      </c>
      <c r="C97" s="392"/>
      <c r="D97" s="392"/>
      <c r="E97" s="386"/>
      <c r="F97" s="393">
        <f>SUM(F91:G96)</f>
        <v>0.05</v>
      </c>
      <c r="G97" s="386"/>
      <c r="H97" s="116">
        <f>SUM(H91:H96)</f>
        <v>89.826300000000003</v>
      </c>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c r="GG97" s="47"/>
      <c r="GH97" s="47"/>
      <c r="GI97" s="47"/>
      <c r="GJ97" s="47"/>
      <c r="GK97" s="47"/>
      <c r="GL97" s="47"/>
      <c r="GM97" s="47"/>
      <c r="GN97" s="47"/>
      <c r="GO97" s="47"/>
      <c r="GP97" s="47"/>
      <c r="GQ97" s="47"/>
      <c r="GR97" s="47"/>
      <c r="GS97" s="47"/>
      <c r="GT97" s="47"/>
      <c r="GU97" s="47"/>
      <c r="GV97" s="47"/>
      <c r="GW97" s="47"/>
      <c r="GX97" s="47"/>
      <c r="GY97" s="47"/>
      <c r="GZ97" s="47"/>
      <c r="HA97" s="47"/>
      <c r="HB97" s="47"/>
      <c r="HC97" s="47"/>
      <c r="HD97" s="47"/>
      <c r="HE97" s="47"/>
      <c r="HF97" s="47"/>
      <c r="HG97" s="47"/>
      <c r="HH97" s="47"/>
      <c r="HI97" s="47"/>
      <c r="HJ97" s="47"/>
      <c r="HK97" s="47"/>
      <c r="HL97" s="47"/>
      <c r="HM97" s="47"/>
      <c r="HN97" s="47"/>
      <c r="HO97" s="47"/>
      <c r="HP97" s="47"/>
      <c r="HQ97" s="47"/>
      <c r="HR97" s="47"/>
      <c r="HS97" s="47"/>
      <c r="HT97" s="47"/>
      <c r="HU97" s="47"/>
      <c r="HV97" s="47"/>
      <c r="HW97" s="47"/>
      <c r="HX97" s="47"/>
      <c r="HY97" s="47"/>
      <c r="HZ97" s="47"/>
      <c r="IA97" s="47"/>
      <c r="IB97" s="47"/>
      <c r="IC97" s="47"/>
      <c r="ID97" s="47"/>
      <c r="IE97" s="47"/>
      <c r="IF97" s="47"/>
      <c r="IG97" s="47"/>
      <c r="IH97" s="47"/>
      <c r="II97" s="47"/>
      <c r="IJ97" s="47"/>
      <c r="IK97" s="47"/>
      <c r="IL97" s="47"/>
      <c r="IM97" s="47"/>
      <c r="IN97" s="47"/>
      <c r="IO97" s="47"/>
      <c r="IP97" s="47"/>
      <c r="IQ97" s="47"/>
      <c r="IR97" s="47"/>
      <c r="IS97" s="47"/>
      <c r="IT97" s="47"/>
      <c r="IU97" s="47"/>
      <c r="IV97" s="47"/>
      <c r="IW97" s="47"/>
      <c r="IX97" s="47"/>
      <c r="IY97" s="47"/>
      <c r="IZ97" s="47"/>
      <c r="JA97" s="47"/>
      <c r="JB97" s="47"/>
      <c r="JC97" s="47"/>
      <c r="JD97" s="47"/>
      <c r="JE97" s="47"/>
      <c r="JF97" s="47"/>
      <c r="JG97" s="47"/>
      <c r="JH97" s="47"/>
      <c r="JI97" s="47"/>
      <c r="JJ97" s="47"/>
      <c r="JK97" s="47"/>
      <c r="JL97" s="47"/>
      <c r="JM97" s="47"/>
      <c r="JN97" s="47"/>
      <c r="JO97" s="47"/>
      <c r="JP97" s="47"/>
      <c r="JQ97" s="47"/>
      <c r="JR97" s="47"/>
      <c r="JS97" s="47"/>
      <c r="JT97" s="47"/>
      <c r="JU97" s="47"/>
      <c r="JV97" s="47"/>
      <c r="JW97" s="47"/>
      <c r="JX97" s="47"/>
      <c r="JY97" s="47"/>
      <c r="JZ97" s="47"/>
      <c r="KA97" s="47"/>
      <c r="KB97" s="47"/>
      <c r="KC97" s="47"/>
      <c r="KD97" s="47"/>
      <c r="KE97" s="47"/>
      <c r="KF97" s="47"/>
      <c r="KG97" s="47"/>
      <c r="KH97" s="47"/>
      <c r="KI97" s="47"/>
      <c r="KJ97" s="47"/>
      <c r="KK97" s="47"/>
      <c r="KL97" s="47"/>
      <c r="KM97" s="47"/>
      <c r="KN97" s="47"/>
      <c r="KO97" s="47"/>
      <c r="KP97" s="47"/>
      <c r="KQ97" s="47"/>
      <c r="KR97" s="47"/>
      <c r="KS97" s="47"/>
      <c r="KT97" s="47"/>
      <c r="KU97" s="47"/>
      <c r="KV97" s="47"/>
      <c r="KW97" s="47"/>
      <c r="KX97" s="47"/>
      <c r="KY97" s="47"/>
      <c r="KZ97" s="47"/>
      <c r="LA97" s="47"/>
      <c r="LB97" s="47"/>
      <c r="LC97" s="47"/>
      <c r="LD97" s="47"/>
      <c r="LE97" s="47"/>
      <c r="LF97" s="47"/>
      <c r="LG97" s="47"/>
      <c r="LH97" s="47"/>
      <c r="LI97" s="47"/>
      <c r="LJ97" s="47"/>
      <c r="LK97" s="47"/>
      <c r="LL97" s="47"/>
      <c r="LM97" s="47"/>
      <c r="LN97" s="47"/>
      <c r="LO97" s="47"/>
      <c r="LP97" s="47"/>
      <c r="LQ97" s="47"/>
      <c r="LR97" s="47"/>
      <c r="LS97" s="47"/>
      <c r="LT97" s="47"/>
      <c r="LU97" s="47"/>
      <c r="LV97" s="47"/>
      <c r="LW97" s="47"/>
      <c r="LX97" s="47"/>
      <c r="LY97" s="47"/>
      <c r="LZ97" s="47"/>
      <c r="MA97" s="47"/>
      <c r="MB97" s="47"/>
      <c r="MC97" s="47"/>
      <c r="MD97" s="47"/>
      <c r="ME97" s="47"/>
      <c r="MF97" s="47"/>
      <c r="MG97" s="47"/>
      <c r="MH97" s="47"/>
      <c r="MI97" s="47"/>
      <c r="MJ97" s="47"/>
      <c r="MK97" s="47"/>
      <c r="ML97" s="47"/>
      <c r="MM97" s="47"/>
      <c r="MN97" s="47"/>
      <c r="MO97" s="47"/>
      <c r="MP97" s="47"/>
      <c r="MQ97" s="47"/>
      <c r="MR97" s="47"/>
      <c r="MS97" s="47"/>
      <c r="MT97" s="47"/>
      <c r="MU97" s="47"/>
      <c r="MV97" s="47"/>
      <c r="MW97" s="47"/>
      <c r="MX97" s="47"/>
      <c r="MY97" s="47"/>
      <c r="MZ97" s="47"/>
      <c r="NA97" s="47"/>
      <c r="NB97" s="47"/>
      <c r="NC97" s="47"/>
      <c r="ND97" s="47"/>
      <c r="NE97" s="47"/>
      <c r="NF97" s="47"/>
      <c r="NG97" s="47"/>
      <c r="NH97" s="47"/>
      <c r="NI97" s="47"/>
      <c r="NJ97" s="47"/>
      <c r="NK97" s="47"/>
      <c r="NL97" s="47"/>
      <c r="NM97" s="47"/>
      <c r="NN97" s="47"/>
      <c r="NO97" s="47"/>
      <c r="NP97" s="47"/>
      <c r="NQ97" s="47"/>
      <c r="NR97" s="47"/>
      <c r="NS97" s="47"/>
      <c r="NT97" s="47"/>
      <c r="NU97" s="47"/>
      <c r="NV97" s="47"/>
      <c r="NW97" s="47"/>
      <c r="NX97" s="47"/>
      <c r="NY97" s="47"/>
      <c r="NZ97" s="47"/>
      <c r="OA97" s="47"/>
      <c r="OB97" s="47"/>
      <c r="OC97" s="47"/>
      <c r="OD97" s="47"/>
      <c r="OE97" s="47"/>
      <c r="OF97" s="47"/>
      <c r="OG97" s="47"/>
      <c r="OH97" s="47"/>
      <c r="OI97" s="47"/>
      <c r="OJ97" s="47"/>
      <c r="OK97" s="47"/>
      <c r="OL97" s="47"/>
      <c r="OM97" s="47"/>
      <c r="ON97" s="47"/>
      <c r="OO97" s="47"/>
      <c r="OP97" s="47"/>
      <c r="OQ97" s="47"/>
      <c r="OR97" s="47"/>
      <c r="OS97" s="47"/>
      <c r="OT97" s="47"/>
      <c r="OU97" s="47"/>
      <c r="OV97" s="47"/>
      <c r="OW97" s="47"/>
      <c r="OX97" s="47"/>
      <c r="OY97" s="47"/>
      <c r="OZ97" s="47"/>
      <c r="PA97" s="47"/>
      <c r="PB97" s="47"/>
      <c r="PC97" s="47"/>
      <c r="PD97" s="47"/>
      <c r="PE97" s="47"/>
      <c r="PF97" s="47"/>
      <c r="PG97" s="47"/>
      <c r="PH97" s="47"/>
      <c r="PI97" s="47"/>
      <c r="PJ97" s="47"/>
      <c r="PK97" s="47"/>
      <c r="PL97" s="47"/>
      <c r="PM97" s="47"/>
      <c r="PN97" s="47"/>
      <c r="PO97" s="47"/>
      <c r="PP97" s="47"/>
      <c r="PQ97" s="47"/>
      <c r="PR97" s="47"/>
      <c r="PS97" s="47"/>
      <c r="PT97" s="47"/>
      <c r="PU97" s="47"/>
      <c r="PV97" s="47"/>
      <c r="PW97" s="47"/>
      <c r="PX97" s="47"/>
      <c r="PY97" s="47"/>
      <c r="PZ97" s="47"/>
      <c r="QA97" s="47"/>
      <c r="QB97" s="47"/>
      <c r="QC97" s="47"/>
      <c r="QD97" s="47"/>
      <c r="QE97" s="47"/>
      <c r="QF97" s="47"/>
      <c r="QG97" s="47"/>
      <c r="QH97" s="47"/>
      <c r="QI97" s="47"/>
      <c r="QJ97" s="47"/>
      <c r="QK97" s="47"/>
      <c r="QL97" s="47"/>
      <c r="QM97" s="47"/>
      <c r="QN97" s="47"/>
      <c r="QO97" s="47"/>
      <c r="QP97" s="47"/>
      <c r="QQ97" s="47"/>
      <c r="QR97" s="47"/>
      <c r="QS97" s="47"/>
      <c r="QT97" s="47"/>
      <c r="QU97" s="47"/>
      <c r="QV97" s="47"/>
      <c r="QW97" s="47"/>
      <c r="QX97" s="47"/>
      <c r="QY97" s="47"/>
      <c r="QZ97" s="47"/>
      <c r="RA97" s="47"/>
      <c r="RB97" s="47"/>
      <c r="RC97" s="47"/>
      <c r="RD97" s="47"/>
      <c r="RE97" s="47"/>
      <c r="RF97" s="47"/>
      <c r="RG97" s="47"/>
      <c r="RH97" s="47"/>
      <c r="RI97" s="47"/>
      <c r="RJ97" s="47"/>
      <c r="RK97" s="47"/>
      <c r="RL97" s="47"/>
      <c r="RM97" s="47"/>
      <c r="RN97" s="47"/>
      <c r="RO97" s="47"/>
      <c r="RP97" s="47"/>
      <c r="RQ97" s="47"/>
      <c r="RR97" s="47"/>
      <c r="RS97" s="47"/>
      <c r="RT97" s="47"/>
      <c r="RU97" s="47"/>
      <c r="RV97" s="47"/>
      <c r="RW97" s="47"/>
      <c r="RX97" s="47"/>
      <c r="RY97" s="47"/>
      <c r="RZ97" s="47"/>
      <c r="SA97" s="47"/>
      <c r="SB97" s="47"/>
      <c r="SC97" s="47"/>
      <c r="SD97" s="47"/>
      <c r="SE97" s="47"/>
      <c r="SF97" s="47"/>
      <c r="SG97" s="47"/>
      <c r="SH97" s="47"/>
      <c r="SI97" s="47"/>
      <c r="SJ97" s="47"/>
      <c r="SK97" s="47"/>
      <c r="SL97" s="47"/>
      <c r="SM97" s="47"/>
      <c r="SN97" s="47"/>
      <c r="SO97" s="47"/>
      <c r="SP97" s="47"/>
      <c r="SQ97" s="47"/>
      <c r="SR97" s="47"/>
      <c r="SS97" s="47"/>
      <c r="ST97" s="47"/>
      <c r="SU97" s="47"/>
      <c r="SV97" s="47"/>
      <c r="SW97" s="47"/>
      <c r="SX97" s="47"/>
      <c r="SY97" s="47"/>
      <c r="SZ97" s="47"/>
      <c r="TA97" s="47"/>
      <c r="TB97" s="47"/>
      <c r="TC97" s="47"/>
      <c r="TD97" s="47"/>
      <c r="TE97" s="47"/>
      <c r="TF97" s="47"/>
      <c r="TG97" s="47"/>
      <c r="TH97" s="47"/>
      <c r="TI97" s="47"/>
      <c r="TJ97" s="47"/>
      <c r="TK97" s="47"/>
      <c r="TL97" s="47"/>
      <c r="TM97" s="47"/>
      <c r="TN97" s="47"/>
      <c r="TO97" s="47"/>
      <c r="TP97" s="47"/>
      <c r="TQ97" s="47"/>
      <c r="TR97" s="47"/>
      <c r="TS97" s="47"/>
      <c r="TT97" s="47"/>
      <c r="TU97" s="47"/>
      <c r="TV97" s="47"/>
      <c r="TW97" s="47"/>
      <c r="TX97" s="47"/>
      <c r="TY97" s="47"/>
      <c r="TZ97" s="47"/>
      <c r="UA97" s="47"/>
      <c r="UB97" s="47"/>
      <c r="UC97" s="47"/>
      <c r="UD97" s="47"/>
      <c r="UE97" s="47"/>
      <c r="UF97" s="47"/>
      <c r="UG97" s="47"/>
      <c r="UH97" s="47"/>
      <c r="UI97" s="47"/>
      <c r="UJ97" s="47"/>
      <c r="UK97" s="47"/>
      <c r="UL97" s="47"/>
      <c r="UM97" s="47"/>
      <c r="UN97" s="47"/>
      <c r="UO97" s="47"/>
      <c r="UP97" s="47"/>
      <c r="UQ97" s="47"/>
      <c r="UR97" s="47"/>
      <c r="US97" s="47"/>
      <c r="UT97" s="47"/>
      <c r="UU97" s="47"/>
      <c r="UV97" s="47"/>
      <c r="UW97" s="47"/>
      <c r="UX97" s="47"/>
      <c r="UY97" s="47"/>
      <c r="UZ97" s="47"/>
      <c r="VA97" s="47"/>
      <c r="VB97" s="47"/>
      <c r="VC97" s="47"/>
      <c r="VD97" s="47"/>
      <c r="VE97" s="47"/>
      <c r="VF97" s="47"/>
      <c r="VG97" s="47"/>
      <c r="VH97" s="47"/>
      <c r="VI97" s="47"/>
      <c r="VJ97" s="47"/>
      <c r="VK97" s="47"/>
      <c r="VL97" s="47"/>
      <c r="VM97" s="47"/>
      <c r="VN97" s="47"/>
      <c r="VO97" s="47"/>
      <c r="VP97" s="47"/>
      <c r="VQ97" s="47"/>
      <c r="VR97" s="47"/>
      <c r="VS97" s="47"/>
      <c r="VT97" s="47"/>
      <c r="VU97" s="47"/>
      <c r="VV97" s="47"/>
      <c r="VW97" s="47"/>
      <c r="VX97" s="47"/>
      <c r="VY97" s="47"/>
      <c r="VZ97" s="47"/>
      <c r="WA97" s="47"/>
      <c r="WB97" s="47"/>
      <c r="WC97" s="47"/>
      <c r="WD97" s="47"/>
      <c r="WE97" s="47"/>
      <c r="WF97" s="47"/>
      <c r="WG97" s="47"/>
      <c r="WH97" s="47"/>
      <c r="WI97" s="47"/>
      <c r="WJ97" s="47"/>
      <c r="WK97" s="47"/>
      <c r="WL97" s="47"/>
      <c r="WM97" s="47"/>
      <c r="WN97" s="47"/>
      <c r="WO97" s="47"/>
      <c r="WP97" s="47"/>
      <c r="WQ97" s="47"/>
      <c r="WR97" s="47"/>
      <c r="WS97" s="47"/>
      <c r="WT97" s="47"/>
      <c r="WU97" s="47"/>
      <c r="WV97" s="47"/>
      <c r="WW97" s="47"/>
      <c r="WX97" s="47"/>
      <c r="WY97" s="47"/>
      <c r="WZ97" s="47"/>
      <c r="XA97" s="47"/>
      <c r="XB97" s="47"/>
      <c r="XC97" s="47"/>
      <c r="XD97" s="47"/>
      <c r="XE97" s="47"/>
      <c r="XF97" s="47"/>
      <c r="XG97" s="47"/>
      <c r="XH97" s="47"/>
      <c r="XI97" s="47"/>
      <c r="XJ97" s="47"/>
      <c r="XK97" s="47"/>
      <c r="XL97" s="47"/>
      <c r="XM97" s="47"/>
      <c r="XN97" s="47"/>
      <c r="XO97" s="47"/>
      <c r="XP97" s="47"/>
      <c r="XQ97" s="47"/>
      <c r="XR97" s="47"/>
      <c r="XS97" s="47"/>
      <c r="XT97" s="47"/>
      <c r="XU97" s="47"/>
      <c r="XV97" s="47"/>
      <c r="XW97" s="47"/>
      <c r="XX97" s="47"/>
      <c r="XY97" s="47"/>
      <c r="XZ97" s="47"/>
      <c r="YA97" s="47"/>
      <c r="YB97" s="47"/>
      <c r="YC97" s="47"/>
      <c r="YD97" s="47"/>
      <c r="YE97" s="47"/>
      <c r="YF97" s="47"/>
      <c r="YG97" s="47"/>
      <c r="YH97" s="47"/>
      <c r="YI97" s="47"/>
      <c r="YJ97" s="47"/>
      <c r="YK97" s="47"/>
      <c r="YL97" s="47"/>
      <c r="YM97" s="47"/>
      <c r="YN97" s="47"/>
      <c r="YO97" s="47"/>
      <c r="YP97" s="47"/>
      <c r="YQ97" s="47"/>
      <c r="YR97" s="47"/>
      <c r="YS97" s="47"/>
      <c r="YT97" s="47"/>
      <c r="YU97" s="47"/>
      <c r="YV97" s="47"/>
      <c r="YW97" s="47"/>
      <c r="YX97" s="47"/>
      <c r="YY97" s="47"/>
      <c r="YZ97" s="47"/>
      <c r="ZA97" s="47"/>
      <c r="ZB97" s="47"/>
      <c r="ZC97" s="47"/>
      <c r="ZD97" s="47"/>
      <c r="ZE97" s="47"/>
      <c r="ZF97" s="47"/>
      <c r="ZG97" s="47"/>
      <c r="ZH97" s="47"/>
      <c r="ZI97" s="47"/>
      <c r="ZJ97" s="47"/>
      <c r="ZK97" s="47"/>
      <c r="ZL97" s="47"/>
      <c r="ZM97" s="47"/>
      <c r="ZN97" s="47"/>
      <c r="ZO97" s="47"/>
      <c r="ZP97" s="47"/>
      <c r="ZQ97" s="47"/>
      <c r="ZR97" s="47"/>
      <c r="ZS97" s="47"/>
      <c r="ZT97" s="47"/>
      <c r="ZU97" s="47"/>
      <c r="ZV97" s="47"/>
      <c r="ZW97" s="47"/>
      <c r="ZX97" s="47"/>
      <c r="ZY97" s="47"/>
      <c r="ZZ97" s="47"/>
      <c r="AAA97" s="47"/>
      <c r="AAB97" s="47"/>
      <c r="AAC97" s="47"/>
      <c r="AAD97" s="47"/>
      <c r="AAE97" s="47"/>
      <c r="AAF97" s="47"/>
      <c r="AAG97" s="47"/>
      <c r="AAH97" s="47"/>
      <c r="AAI97" s="47"/>
      <c r="AAJ97" s="47"/>
      <c r="AAK97" s="47"/>
      <c r="AAL97" s="47"/>
      <c r="AAM97" s="47"/>
      <c r="AAN97" s="47"/>
      <c r="AAO97" s="47"/>
      <c r="AAP97" s="47"/>
      <c r="AAQ97" s="47"/>
      <c r="AAR97" s="47"/>
      <c r="AAS97" s="47"/>
      <c r="AAT97" s="47"/>
      <c r="AAU97" s="47"/>
      <c r="AAV97" s="47"/>
      <c r="AAW97" s="47"/>
      <c r="AAX97" s="47"/>
      <c r="AAY97" s="47"/>
      <c r="AAZ97" s="47"/>
      <c r="ABA97" s="47"/>
      <c r="ABB97" s="47"/>
      <c r="ABC97" s="47"/>
      <c r="ABD97" s="47"/>
      <c r="ABE97" s="47"/>
      <c r="ABF97" s="47"/>
      <c r="ABG97" s="47"/>
      <c r="ABH97" s="47"/>
      <c r="ABI97" s="47"/>
      <c r="ABJ97" s="47"/>
      <c r="ABK97" s="47"/>
      <c r="ABL97" s="47"/>
      <c r="ABM97" s="47"/>
      <c r="ABN97" s="47"/>
      <c r="ABO97" s="47"/>
      <c r="ABP97" s="47"/>
      <c r="ABQ97" s="47"/>
      <c r="ABR97" s="47"/>
      <c r="ABS97" s="47"/>
      <c r="ABT97" s="47"/>
      <c r="ABU97" s="47"/>
      <c r="ABV97" s="47"/>
      <c r="ABW97" s="47"/>
      <c r="ABX97" s="47"/>
      <c r="ABY97" s="47"/>
      <c r="ABZ97" s="47"/>
      <c r="ACA97" s="47"/>
      <c r="ACB97" s="47"/>
      <c r="ACC97" s="47"/>
      <c r="ACD97" s="47"/>
      <c r="ACE97" s="47"/>
      <c r="ACF97" s="47"/>
      <c r="ACG97" s="47"/>
      <c r="ACH97" s="47"/>
      <c r="ACI97" s="47"/>
      <c r="ACJ97" s="47"/>
      <c r="ACK97" s="47"/>
      <c r="ACL97" s="47"/>
      <c r="ACM97" s="47"/>
      <c r="ACN97" s="47"/>
      <c r="ACO97" s="47"/>
      <c r="ACP97" s="47"/>
      <c r="ACQ97" s="47"/>
      <c r="ACR97" s="47"/>
      <c r="ACS97" s="47"/>
      <c r="ACT97" s="47"/>
      <c r="ACU97" s="47"/>
      <c r="ACV97" s="47"/>
      <c r="ACW97" s="47"/>
      <c r="ACX97" s="47"/>
      <c r="ACY97" s="47"/>
      <c r="ACZ97" s="47"/>
      <c r="ADA97" s="47"/>
      <c r="ADB97" s="47"/>
      <c r="ADC97" s="47"/>
      <c r="ADD97" s="47"/>
      <c r="ADE97" s="47"/>
      <c r="ADF97" s="47"/>
      <c r="ADG97" s="47"/>
      <c r="ADH97" s="47"/>
      <c r="ADI97" s="47"/>
      <c r="ADJ97" s="47"/>
      <c r="ADK97" s="47"/>
      <c r="ADL97" s="47"/>
      <c r="ADM97" s="47"/>
      <c r="ADN97" s="47"/>
      <c r="ADO97" s="47"/>
      <c r="ADP97" s="47"/>
      <c r="ADQ97" s="47"/>
      <c r="ADR97" s="47"/>
      <c r="ADS97" s="47"/>
      <c r="ADT97" s="47"/>
      <c r="ADU97" s="47"/>
      <c r="ADV97" s="47"/>
      <c r="ADW97" s="47"/>
      <c r="ADX97" s="47"/>
      <c r="ADY97" s="47"/>
      <c r="ADZ97" s="47"/>
      <c r="AEA97" s="47"/>
      <c r="AEB97" s="47"/>
      <c r="AEC97" s="47"/>
      <c r="AED97" s="47"/>
      <c r="AEE97" s="47"/>
      <c r="AEF97" s="47"/>
      <c r="AEG97" s="47"/>
      <c r="AEH97" s="47"/>
      <c r="AEI97" s="47"/>
      <c r="AEJ97" s="47"/>
      <c r="AEK97" s="47"/>
      <c r="AEL97" s="47"/>
      <c r="AEM97" s="47"/>
      <c r="AEN97" s="47"/>
      <c r="AEO97" s="47"/>
      <c r="AEP97" s="47"/>
      <c r="AEQ97" s="47"/>
      <c r="AER97" s="47"/>
      <c r="AES97" s="47"/>
      <c r="AET97" s="47"/>
      <c r="AEU97" s="47"/>
      <c r="AEV97" s="47"/>
      <c r="AEW97" s="47"/>
      <c r="AEX97" s="47"/>
      <c r="AEY97" s="47"/>
      <c r="AEZ97" s="47"/>
      <c r="AFA97" s="47"/>
      <c r="AFB97" s="47"/>
      <c r="AFC97" s="47"/>
      <c r="AFD97" s="47"/>
      <c r="AFE97" s="47"/>
      <c r="AFF97" s="47"/>
      <c r="AFG97" s="47"/>
      <c r="AFH97" s="47"/>
      <c r="AFI97" s="47"/>
      <c r="AFJ97" s="47"/>
      <c r="AFK97" s="47"/>
      <c r="AFL97" s="47"/>
      <c r="AFM97" s="47"/>
      <c r="AFN97" s="47"/>
      <c r="AFO97" s="47"/>
      <c r="AFP97" s="47"/>
      <c r="AFQ97" s="47"/>
      <c r="AFR97" s="47"/>
      <c r="AFS97" s="47"/>
      <c r="AFT97" s="47"/>
      <c r="AFU97" s="47"/>
      <c r="AFV97" s="47"/>
      <c r="AFW97" s="47"/>
      <c r="AFX97" s="47"/>
      <c r="AFY97" s="47"/>
      <c r="AFZ97" s="47"/>
      <c r="AGA97" s="47"/>
      <c r="AGB97" s="47"/>
      <c r="AGC97" s="47"/>
      <c r="AGD97" s="47"/>
      <c r="AGE97" s="47"/>
      <c r="AGF97" s="47"/>
      <c r="AGG97" s="47"/>
      <c r="AGH97" s="47"/>
      <c r="AGI97" s="47"/>
      <c r="AGJ97" s="47"/>
      <c r="AGK97" s="47"/>
      <c r="AGL97" s="47"/>
      <c r="AGM97" s="47"/>
      <c r="AGN97" s="47"/>
      <c r="AGO97" s="47"/>
      <c r="AGP97" s="47"/>
      <c r="AGQ97" s="47"/>
      <c r="AGR97" s="47"/>
      <c r="AGS97" s="47"/>
      <c r="AGT97" s="47"/>
      <c r="AGU97" s="47"/>
      <c r="AGV97" s="47"/>
      <c r="AGW97" s="47"/>
      <c r="AGX97" s="47"/>
      <c r="AGY97" s="47"/>
      <c r="AGZ97" s="47"/>
      <c r="AHA97" s="47"/>
      <c r="AHB97" s="47"/>
      <c r="AHC97" s="47"/>
      <c r="AHD97" s="47"/>
      <c r="AHE97" s="47"/>
      <c r="AHF97" s="47"/>
      <c r="AHG97" s="47"/>
      <c r="AHH97" s="47"/>
      <c r="AHI97" s="47"/>
      <c r="AHJ97" s="47"/>
      <c r="AHK97" s="47"/>
      <c r="AHL97" s="47"/>
      <c r="AHM97" s="47"/>
      <c r="AHN97" s="47"/>
      <c r="AHO97" s="47"/>
      <c r="AHP97" s="47"/>
      <c r="AHQ97" s="47"/>
      <c r="AHR97" s="47"/>
      <c r="AHS97" s="47"/>
      <c r="AHT97" s="47"/>
      <c r="AHU97" s="47"/>
      <c r="AHV97" s="47"/>
      <c r="AHW97" s="47"/>
      <c r="AHX97" s="47"/>
      <c r="AHY97" s="47"/>
      <c r="AHZ97" s="47"/>
      <c r="AIA97" s="47"/>
      <c r="AIB97" s="47"/>
      <c r="AIC97" s="47"/>
      <c r="AID97" s="47"/>
      <c r="AIE97" s="47"/>
      <c r="AIF97" s="47"/>
      <c r="AIG97" s="47"/>
      <c r="AIH97" s="47"/>
      <c r="AII97" s="47"/>
      <c r="AIJ97" s="47"/>
      <c r="AIK97" s="47"/>
      <c r="AIL97" s="47"/>
      <c r="AIM97" s="47"/>
      <c r="AIN97" s="47"/>
      <c r="AIO97" s="47"/>
      <c r="AIP97" s="47"/>
      <c r="AIQ97" s="47"/>
      <c r="AIR97" s="47"/>
      <c r="AIS97" s="47"/>
      <c r="AIT97" s="47"/>
      <c r="AIU97" s="47"/>
      <c r="AIV97" s="47"/>
      <c r="AIW97" s="47"/>
      <c r="AIX97" s="47"/>
      <c r="AIY97" s="47"/>
      <c r="AIZ97" s="47"/>
      <c r="AJA97" s="47"/>
      <c r="AJB97" s="47"/>
      <c r="AJC97" s="47"/>
      <c r="AJD97" s="47"/>
      <c r="AJE97" s="47"/>
      <c r="AJF97" s="47"/>
      <c r="AJG97" s="47"/>
      <c r="AJH97" s="47"/>
      <c r="AJI97" s="47"/>
      <c r="AJJ97" s="47"/>
      <c r="AJK97" s="47"/>
      <c r="AJL97" s="47"/>
      <c r="AJM97" s="47"/>
      <c r="AJN97" s="47"/>
      <c r="AJO97" s="47"/>
      <c r="AJP97" s="47"/>
      <c r="AJQ97" s="47"/>
      <c r="AJR97" s="47"/>
      <c r="AJS97" s="47"/>
      <c r="AJT97" s="47"/>
      <c r="AJU97" s="47"/>
      <c r="AJV97" s="47"/>
      <c r="AJW97" s="47"/>
      <c r="AJX97" s="47"/>
      <c r="AJY97" s="47"/>
      <c r="AJZ97" s="47"/>
      <c r="AKA97" s="47"/>
      <c r="AKB97" s="47"/>
      <c r="AKC97" s="47"/>
      <c r="AKD97" s="47"/>
      <c r="AKE97" s="47"/>
      <c r="AKF97" s="47"/>
      <c r="AKG97" s="47"/>
      <c r="AKH97" s="47"/>
      <c r="AKI97" s="47"/>
      <c r="AKJ97" s="47"/>
      <c r="AKK97" s="47"/>
      <c r="AKL97" s="47"/>
      <c r="AKM97" s="47"/>
      <c r="AKN97" s="47"/>
      <c r="AKO97" s="47"/>
      <c r="AKP97" s="47"/>
      <c r="AKQ97" s="47"/>
      <c r="AKR97" s="47"/>
      <c r="AKS97" s="47"/>
      <c r="AKT97" s="47"/>
      <c r="AKU97" s="47"/>
      <c r="AKV97" s="47"/>
      <c r="AKW97" s="47"/>
      <c r="AKX97" s="47"/>
      <c r="AKY97" s="47"/>
      <c r="AKZ97" s="47"/>
      <c r="ALA97" s="47"/>
      <c r="ALB97" s="47"/>
      <c r="ALC97" s="47"/>
      <c r="ALD97" s="47"/>
      <c r="ALE97" s="47"/>
      <c r="ALF97" s="47"/>
      <c r="ALG97" s="47"/>
      <c r="ALH97" s="47"/>
      <c r="ALI97" s="47"/>
      <c r="ALJ97" s="47"/>
      <c r="ALK97" s="47"/>
      <c r="ALL97" s="47"/>
      <c r="ALM97" s="47"/>
      <c r="ALN97" s="47"/>
      <c r="ALO97" s="47"/>
      <c r="ALP97" s="47"/>
      <c r="ALQ97" s="47"/>
      <c r="ALR97" s="47"/>
      <c r="ALS97" s="47"/>
      <c r="ALT97" s="47"/>
      <c r="ALU97" s="47"/>
      <c r="ALV97" s="47"/>
      <c r="ALW97" s="47"/>
      <c r="ALX97" s="47"/>
      <c r="ALY97" s="47"/>
      <c r="ALZ97" s="47"/>
      <c r="AMA97" s="47"/>
      <c r="AMB97" s="47"/>
      <c r="AMC97" s="47"/>
      <c r="AMD97" s="47"/>
      <c r="AME97" s="47"/>
      <c r="AMF97" s="47"/>
      <c r="AMG97" s="47"/>
      <c r="AMH97" s="47"/>
      <c r="AMI97" s="47"/>
      <c r="AMJ97" s="47"/>
      <c r="AMK97" s="47"/>
      <c r="AML97" s="47"/>
    </row>
    <row r="98" spans="1:1026" s="9" customFormat="1" ht="16.5" customHeight="1" thickBot="1">
      <c r="A98" s="8"/>
      <c r="B98" s="52"/>
      <c r="C98" s="52"/>
      <c r="D98" s="52"/>
      <c r="E98" s="52"/>
      <c r="F98" s="52"/>
      <c r="G98" s="52"/>
      <c r="H98" s="52"/>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J98" s="8"/>
      <c r="GK98" s="8"/>
      <c r="GL98" s="8"/>
      <c r="GM98" s="8"/>
      <c r="GN98" s="8"/>
      <c r="GO98" s="8"/>
      <c r="GP98" s="8"/>
      <c r="GQ98" s="8"/>
      <c r="GR98" s="8"/>
      <c r="GS98" s="8"/>
      <c r="GT98" s="8"/>
      <c r="GU98" s="8"/>
      <c r="GV98" s="8"/>
      <c r="GW98" s="8"/>
      <c r="GX98" s="8"/>
      <c r="GY98" s="8"/>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c r="IF98" s="8"/>
      <c r="IG98" s="8"/>
      <c r="IH98" s="8"/>
      <c r="II98" s="8"/>
      <c r="IJ98" s="8"/>
      <c r="IK98" s="8"/>
      <c r="IL98" s="8"/>
      <c r="IM98" s="8"/>
      <c r="IN98" s="8"/>
      <c r="IO98" s="8"/>
      <c r="IP98" s="8"/>
      <c r="IQ98" s="8"/>
      <c r="IR98" s="8"/>
      <c r="IS98" s="8"/>
      <c r="IT98" s="8"/>
      <c r="IU98" s="8"/>
      <c r="IV98" s="8"/>
      <c r="IW98" s="8"/>
      <c r="IX98" s="8"/>
      <c r="IY98" s="8"/>
      <c r="IZ98" s="8"/>
      <c r="JA98" s="8"/>
      <c r="JB98" s="8"/>
      <c r="JC98" s="8"/>
      <c r="JD98" s="8"/>
      <c r="JE98" s="8"/>
      <c r="JF98" s="8"/>
      <c r="JG98" s="8"/>
      <c r="JH98" s="8"/>
      <c r="JI98" s="8"/>
      <c r="JJ98" s="8"/>
      <c r="JK98" s="8"/>
      <c r="JL98" s="8"/>
      <c r="JM98" s="8"/>
      <c r="JN98" s="8"/>
      <c r="JO98" s="8"/>
      <c r="JP98" s="8"/>
      <c r="JQ98" s="8"/>
      <c r="JR98" s="8"/>
      <c r="JS98" s="8"/>
      <c r="JT98" s="8"/>
      <c r="JU98" s="8"/>
      <c r="JV98" s="8"/>
      <c r="JW98" s="8"/>
      <c r="JX98" s="8"/>
      <c r="JY98" s="8"/>
      <c r="JZ98" s="8"/>
      <c r="KA98" s="8"/>
      <c r="KB98" s="8"/>
      <c r="KC98" s="8"/>
      <c r="KD98" s="8"/>
      <c r="KE98" s="8"/>
      <c r="KF98" s="8"/>
      <c r="KG98" s="8"/>
      <c r="KH98" s="8"/>
      <c r="KI98" s="8"/>
      <c r="KJ98" s="8"/>
      <c r="KK98" s="8"/>
      <c r="KL98" s="8"/>
      <c r="KM98" s="8"/>
      <c r="KN98" s="8"/>
      <c r="KO98" s="8"/>
      <c r="KP98" s="8"/>
      <c r="KQ98" s="8"/>
      <c r="KR98" s="8"/>
      <c r="KS98" s="8"/>
      <c r="KT98" s="8"/>
      <c r="KU98" s="8"/>
      <c r="KV98" s="8"/>
      <c r="KW98" s="8"/>
      <c r="KX98" s="8"/>
      <c r="KY98" s="8"/>
      <c r="KZ98" s="8"/>
      <c r="LA98" s="8"/>
      <c r="LB98" s="8"/>
      <c r="LC98" s="8"/>
      <c r="LD98" s="8"/>
      <c r="LE98" s="8"/>
      <c r="LF98" s="8"/>
      <c r="LG98" s="8"/>
      <c r="LH98" s="8"/>
      <c r="LI98" s="8"/>
      <c r="LJ98" s="8"/>
      <c r="LK98" s="8"/>
      <c r="LL98" s="8"/>
      <c r="LM98" s="8"/>
      <c r="LN98" s="8"/>
      <c r="LO98" s="8"/>
      <c r="LP98" s="8"/>
      <c r="LQ98" s="8"/>
      <c r="LR98" s="8"/>
      <c r="LS98" s="8"/>
      <c r="LT98" s="8"/>
      <c r="LU98" s="8"/>
      <c r="LV98" s="8"/>
      <c r="LW98" s="8"/>
      <c r="LX98" s="8"/>
      <c r="LY98" s="8"/>
      <c r="LZ98" s="8"/>
      <c r="MA98" s="8"/>
      <c r="MB98" s="8"/>
      <c r="MC98" s="8"/>
      <c r="MD98" s="8"/>
      <c r="ME98" s="8"/>
      <c r="MF98" s="8"/>
      <c r="MG98" s="8"/>
      <c r="MH98" s="8"/>
      <c r="MI98" s="8"/>
      <c r="MJ98" s="8"/>
      <c r="MK98" s="8"/>
      <c r="ML98" s="8"/>
      <c r="MM98" s="8"/>
      <c r="MN98" s="8"/>
      <c r="MO98" s="8"/>
      <c r="MP98" s="8"/>
      <c r="MQ98" s="8"/>
      <c r="MR98" s="8"/>
      <c r="MS98" s="8"/>
      <c r="MT98" s="8"/>
      <c r="MU98" s="8"/>
      <c r="MV98" s="8"/>
      <c r="MW98" s="8"/>
      <c r="MX98" s="8"/>
      <c r="MY98" s="8"/>
      <c r="MZ98" s="8"/>
      <c r="NA98" s="8"/>
      <c r="NB98" s="8"/>
      <c r="NC98" s="8"/>
      <c r="ND98" s="8"/>
      <c r="NE98" s="8"/>
      <c r="NF98" s="8"/>
      <c r="NG98" s="8"/>
      <c r="NH98" s="8"/>
      <c r="NI98" s="8"/>
      <c r="NJ98" s="8"/>
      <c r="NK98" s="8"/>
      <c r="NL98" s="8"/>
      <c r="NM98" s="8"/>
      <c r="NN98" s="8"/>
      <c r="NO98" s="8"/>
      <c r="NP98" s="8"/>
      <c r="NQ98" s="8"/>
      <c r="NR98" s="8"/>
      <c r="NS98" s="8"/>
      <c r="NT98" s="8"/>
      <c r="NU98" s="8"/>
      <c r="NV98" s="8"/>
      <c r="NW98" s="8"/>
      <c r="NX98" s="8"/>
      <c r="NY98" s="8"/>
      <c r="NZ98" s="8"/>
      <c r="OA98" s="8"/>
      <c r="OB98" s="8"/>
      <c r="OC98" s="8"/>
      <c r="OD98" s="8"/>
      <c r="OE98" s="8"/>
      <c r="OF98" s="8"/>
      <c r="OG98" s="8"/>
      <c r="OH98" s="8"/>
      <c r="OI98" s="8"/>
      <c r="OJ98" s="8"/>
      <c r="OK98" s="8"/>
      <c r="OL98" s="8"/>
      <c r="OM98" s="8"/>
      <c r="ON98" s="8"/>
      <c r="OO98" s="8"/>
      <c r="OP98" s="8"/>
      <c r="OQ98" s="8"/>
      <c r="OR98" s="8"/>
      <c r="OS98" s="8"/>
      <c r="OT98" s="8"/>
      <c r="OU98" s="8"/>
      <c r="OV98" s="8"/>
      <c r="OW98" s="8"/>
      <c r="OX98" s="8"/>
      <c r="OY98" s="8"/>
      <c r="OZ98" s="8"/>
      <c r="PA98" s="8"/>
      <c r="PB98" s="8"/>
      <c r="PC98" s="8"/>
      <c r="PD98" s="8"/>
      <c r="PE98" s="8"/>
      <c r="PF98" s="8"/>
      <c r="PG98" s="8"/>
      <c r="PH98" s="8"/>
      <c r="PI98" s="8"/>
      <c r="PJ98" s="8"/>
      <c r="PK98" s="8"/>
      <c r="PL98" s="8"/>
      <c r="PM98" s="8"/>
      <c r="PN98" s="8"/>
      <c r="PO98" s="8"/>
      <c r="PP98" s="8"/>
      <c r="PQ98" s="8"/>
      <c r="PR98" s="8"/>
      <c r="PS98" s="8"/>
      <c r="PT98" s="8"/>
      <c r="PU98" s="8"/>
      <c r="PV98" s="8"/>
      <c r="PW98" s="8"/>
      <c r="PX98" s="8"/>
      <c r="PY98" s="8"/>
      <c r="PZ98" s="8"/>
      <c r="QA98" s="8"/>
      <c r="QB98" s="8"/>
      <c r="QC98" s="8"/>
      <c r="QD98" s="8"/>
      <c r="QE98" s="8"/>
      <c r="QF98" s="8"/>
      <c r="QG98" s="8"/>
      <c r="QH98" s="8"/>
      <c r="QI98" s="8"/>
      <c r="QJ98" s="8"/>
      <c r="QK98" s="8"/>
      <c r="QL98" s="8"/>
      <c r="QM98" s="8"/>
      <c r="QN98" s="8"/>
      <c r="QO98" s="8"/>
      <c r="QP98" s="8"/>
      <c r="QQ98" s="8"/>
      <c r="QR98" s="8"/>
      <c r="QS98" s="8"/>
      <c r="QT98" s="8"/>
      <c r="QU98" s="8"/>
      <c r="QV98" s="8"/>
      <c r="QW98" s="8"/>
      <c r="QX98" s="8"/>
      <c r="QY98" s="8"/>
      <c r="QZ98" s="8"/>
      <c r="RA98" s="8"/>
      <c r="RB98" s="8"/>
      <c r="RC98" s="8"/>
      <c r="RD98" s="8"/>
      <c r="RE98" s="8"/>
      <c r="RF98" s="8"/>
      <c r="RG98" s="8"/>
      <c r="RH98" s="8"/>
      <c r="RI98" s="8"/>
      <c r="RJ98" s="8"/>
      <c r="RK98" s="8"/>
      <c r="RL98" s="8"/>
      <c r="RM98" s="8"/>
      <c r="RN98" s="8"/>
      <c r="RO98" s="8"/>
      <c r="RP98" s="8"/>
      <c r="RQ98" s="8"/>
      <c r="RR98" s="8"/>
      <c r="RS98" s="8"/>
      <c r="RT98" s="8"/>
      <c r="RU98" s="8"/>
      <c r="RV98" s="8"/>
      <c r="RW98" s="8"/>
      <c r="RX98" s="8"/>
      <c r="RY98" s="8"/>
      <c r="RZ98" s="8"/>
      <c r="SA98" s="8"/>
      <c r="SB98" s="8"/>
      <c r="SC98" s="8"/>
      <c r="SD98" s="8"/>
      <c r="SE98" s="8"/>
      <c r="SF98" s="8"/>
      <c r="SG98" s="8"/>
      <c r="SH98" s="8"/>
      <c r="SI98" s="8"/>
      <c r="SJ98" s="8"/>
      <c r="SK98" s="8"/>
      <c r="SL98" s="8"/>
      <c r="SM98" s="8"/>
      <c r="SN98" s="8"/>
      <c r="SO98" s="8"/>
      <c r="SP98" s="8"/>
      <c r="SQ98" s="8"/>
      <c r="SR98" s="8"/>
      <c r="SS98" s="8"/>
      <c r="ST98" s="8"/>
      <c r="SU98" s="8"/>
      <c r="SV98" s="8"/>
      <c r="SW98" s="8"/>
      <c r="SX98" s="8"/>
      <c r="SY98" s="8"/>
      <c r="SZ98" s="8"/>
      <c r="TA98" s="8"/>
      <c r="TB98" s="8"/>
      <c r="TC98" s="8"/>
      <c r="TD98" s="8"/>
      <c r="TE98" s="8"/>
      <c r="TF98" s="8"/>
      <c r="TG98" s="8"/>
      <c r="TH98" s="8"/>
      <c r="TI98" s="8"/>
      <c r="TJ98" s="8"/>
      <c r="TK98" s="8"/>
      <c r="TL98" s="8"/>
      <c r="TM98" s="8"/>
      <c r="TN98" s="8"/>
      <c r="TO98" s="8"/>
      <c r="TP98" s="8"/>
      <c r="TQ98" s="8"/>
      <c r="TR98" s="8"/>
      <c r="TS98" s="8"/>
      <c r="TT98" s="8"/>
      <c r="TU98" s="8"/>
      <c r="TV98" s="8"/>
      <c r="TW98" s="8"/>
      <c r="TX98" s="8"/>
      <c r="TY98" s="8"/>
      <c r="TZ98" s="8"/>
      <c r="UA98" s="8"/>
      <c r="UB98" s="8"/>
      <c r="UC98" s="8"/>
      <c r="UD98" s="8"/>
      <c r="UE98" s="8"/>
      <c r="UF98" s="8"/>
      <c r="UG98" s="8"/>
      <c r="UH98" s="8"/>
      <c r="UI98" s="8"/>
      <c r="UJ98" s="8"/>
      <c r="UK98" s="8"/>
      <c r="UL98" s="8"/>
      <c r="UM98" s="8"/>
      <c r="UN98" s="8"/>
      <c r="UO98" s="8"/>
      <c r="UP98" s="8"/>
      <c r="UQ98" s="8"/>
      <c r="UR98" s="8"/>
      <c r="US98" s="8"/>
      <c r="UT98" s="8"/>
      <c r="UU98" s="8"/>
      <c r="UV98" s="8"/>
      <c r="UW98" s="8"/>
      <c r="UX98" s="8"/>
      <c r="UY98" s="8"/>
      <c r="UZ98" s="8"/>
      <c r="VA98" s="8"/>
      <c r="VB98" s="8"/>
      <c r="VC98" s="8"/>
      <c r="VD98" s="8"/>
      <c r="VE98" s="8"/>
      <c r="VF98" s="8"/>
      <c r="VG98" s="8"/>
      <c r="VH98" s="8"/>
      <c r="VI98" s="8"/>
      <c r="VJ98" s="8"/>
      <c r="VK98" s="8"/>
      <c r="VL98" s="8"/>
      <c r="VM98" s="8"/>
      <c r="VN98" s="8"/>
      <c r="VO98" s="8"/>
      <c r="VP98" s="8"/>
      <c r="VQ98" s="8"/>
      <c r="VR98" s="8"/>
      <c r="VS98" s="8"/>
      <c r="VT98" s="8"/>
      <c r="VU98" s="8"/>
      <c r="VV98" s="8"/>
      <c r="VW98" s="8"/>
      <c r="VX98" s="8"/>
      <c r="VY98" s="8"/>
      <c r="VZ98" s="8"/>
      <c r="WA98" s="8"/>
      <c r="WB98" s="8"/>
      <c r="WC98" s="8"/>
      <c r="WD98" s="8"/>
      <c r="WE98" s="8"/>
      <c r="WF98" s="8"/>
      <c r="WG98" s="8"/>
      <c r="WH98" s="8"/>
      <c r="WI98" s="8"/>
      <c r="WJ98" s="8"/>
      <c r="WK98" s="8"/>
      <c r="WL98" s="8"/>
      <c r="WM98" s="8"/>
      <c r="WN98" s="8"/>
      <c r="WO98" s="8"/>
      <c r="WP98" s="8"/>
      <c r="WQ98" s="8"/>
      <c r="WR98" s="8"/>
      <c r="WS98" s="8"/>
      <c r="WT98" s="8"/>
      <c r="WU98" s="8"/>
      <c r="WV98" s="8"/>
      <c r="WW98" s="8"/>
      <c r="WX98" s="8"/>
      <c r="WY98" s="8"/>
      <c r="WZ98" s="8"/>
      <c r="XA98" s="8"/>
      <c r="XB98" s="8"/>
      <c r="XC98" s="8"/>
      <c r="XD98" s="8"/>
      <c r="XE98" s="8"/>
      <c r="XF98" s="8"/>
      <c r="XG98" s="8"/>
      <c r="XH98" s="8"/>
      <c r="XI98" s="8"/>
      <c r="XJ98" s="8"/>
      <c r="XK98" s="8"/>
      <c r="XL98" s="8"/>
      <c r="XM98" s="8"/>
      <c r="XN98" s="8"/>
      <c r="XO98" s="8"/>
      <c r="XP98" s="8"/>
      <c r="XQ98" s="8"/>
      <c r="XR98" s="8"/>
      <c r="XS98" s="8"/>
      <c r="XT98" s="8"/>
      <c r="XU98" s="8"/>
      <c r="XV98" s="8"/>
      <c r="XW98" s="8"/>
      <c r="XX98" s="8"/>
      <c r="XY98" s="8"/>
      <c r="XZ98" s="8"/>
      <c r="YA98" s="8"/>
      <c r="YB98" s="8"/>
      <c r="YC98" s="8"/>
      <c r="YD98" s="8"/>
      <c r="YE98" s="8"/>
      <c r="YF98" s="8"/>
      <c r="YG98" s="8"/>
      <c r="YH98" s="8"/>
      <c r="YI98" s="8"/>
      <c r="YJ98" s="8"/>
      <c r="YK98" s="8"/>
      <c r="YL98" s="8"/>
      <c r="YM98" s="8"/>
      <c r="YN98" s="8"/>
      <c r="YO98" s="8"/>
      <c r="YP98" s="8"/>
      <c r="YQ98" s="8"/>
      <c r="YR98" s="8"/>
      <c r="YS98" s="8"/>
      <c r="YT98" s="8"/>
      <c r="YU98" s="8"/>
      <c r="YV98" s="8"/>
      <c r="YW98" s="8"/>
      <c r="YX98" s="8"/>
      <c r="YY98" s="8"/>
      <c r="YZ98" s="8"/>
      <c r="ZA98" s="8"/>
      <c r="ZB98" s="8"/>
      <c r="ZC98" s="8"/>
      <c r="ZD98" s="8"/>
      <c r="ZE98" s="8"/>
      <c r="ZF98" s="8"/>
      <c r="ZG98" s="8"/>
      <c r="ZH98" s="8"/>
      <c r="ZI98" s="8"/>
      <c r="ZJ98" s="8"/>
      <c r="ZK98" s="8"/>
      <c r="ZL98" s="8"/>
      <c r="ZM98" s="8"/>
      <c r="ZN98" s="8"/>
      <c r="ZO98" s="8"/>
      <c r="ZP98" s="8"/>
      <c r="ZQ98" s="8"/>
      <c r="ZR98" s="8"/>
      <c r="ZS98" s="8"/>
      <c r="ZT98" s="8"/>
      <c r="ZU98" s="8"/>
      <c r="ZV98" s="8"/>
      <c r="ZW98" s="8"/>
      <c r="ZX98" s="8"/>
      <c r="ZY98" s="8"/>
      <c r="ZZ98" s="8"/>
      <c r="AAA98" s="8"/>
      <c r="AAB98" s="8"/>
      <c r="AAC98" s="8"/>
      <c r="AAD98" s="8"/>
      <c r="AAE98" s="8"/>
      <c r="AAF98" s="8"/>
      <c r="AAG98" s="8"/>
      <c r="AAH98" s="8"/>
      <c r="AAI98" s="8"/>
      <c r="AAJ98" s="8"/>
      <c r="AAK98" s="8"/>
      <c r="AAL98" s="8"/>
      <c r="AAM98" s="8"/>
      <c r="AAN98" s="8"/>
      <c r="AAO98" s="8"/>
      <c r="AAP98" s="8"/>
      <c r="AAQ98" s="8"/>
      <c r="AAR98" s="8"/>
      <c r="AAS98" s="8"/>
      <c r="AAT98" s="8"/>
      <c r="AAU98" s="8"/>
      <c r="AAV98" s="8"/>
      <c r="AAW98" s="8"/>
      <c r="AAX98" s="8"/>
      <c r="AAY98" s="8"/>
      <c r="AAZ98" s="8"/>
      <c r="ABA98" s="8"/>
      <c r="ABB98" s="8"/>
      <c r="ABC98" s="8"/>
      <c r="ABD98" s="8"/>
      <c r="ABE98" s="8"/>
      <c r="ABF98" s="8"/>
      <c r="ABG98" s="8"/>
      <c r="ABH98" s="8"/>
      <c r="ABI98" s="8"/>
      <c r="ABJ98" s="8"/>
      <c r="ABK98" s="8"/>
      <c r="ABL98" s="8"/>
      <c r="ABM98" s="8"/>
      <c r="ABN98" s="8"/>
      <c r="ABO98" s="8"/>
      <c r="ABP98" s="8"/>
      <c r="ABQ98" s="8"/>
      <c r="ABR98" s="8"/>
      <c r="ABS98" s="8"/>
      <c r="ABT98" s="8"/>
      <c r="ABU98" s="8"/>
      <c r="ABV98" s="8"/>
      <c r="ABW98" s="8"/>
      <c r="ABX98" s="8"/>
      <c r="ABY98" s="8"/>
      <c r="ABZ98" s="8"/>
      <c r="ACA98" s="8"/>
      <c r="ACB98" s="8"/>
      <c r="ACC98" s="8"/>
      <c r="ACD98" s="8"/>
      <c r="ACE98" s="8"/>
      <c r="ACF98" s="8"/>
      <c r="ACG98" s="8"/>
      <c r="ACH98" s="8"/>
      <c r="ACI98" s="8"/>
      <c r="ACJ98" s="8"/>
      <c r="ACK98" s="8"/>
      <c r="ACL98" s="8"/>
      <c r="ACM98" s="8"/>
      <c r="ACN98" s="8"/>
      <c r="ACO98" s="8"/>
      <c r="ACP98" s="8"/>
      <c r="ACQ98" s="8"/>
      <c r="ACR98" s="8"/>
      <c r="ACS98" s="8"/>
      <c r="ACT98" s="8"/>
      <c r="ACU98" s="8"/>
      <c r="ACV98" s="8"/>
      <c r="ACW98" s="8"/>
      <c r="ACX98" s="8"/>
      <c r="ACY98" s="8"/>
      <c r="ACZ98" s="8"/>
      <c r="ADA98" s="8"/>
      <c r="ADB98" s="8"/>
      <c r="ADC98" s="8"/>
      <c r="ADD98" s="8"/>
      <c r="ADE98" s="8"/>
      <c r="ADF98" s="8"/>
      <c r="ADG98" s="8"/>
      <c r="ADH98" s="8"/>
      <c r="ADI98" s="8"/>
      <c r="ADJ98" s="8"/>
      <c r="ADK98" s="8"/>
      <c r="ADL98" s="8"/>
      <c r="ADM98" s="8"/>
      <c r="ADN98" s="8"/>
      <c r="ADO98" s="8"/>
      <c r="ADP98" s="8"/>
      <c r="ADQ98" s="8"/>
      <c r="ADR98" s="8"/>
      <c r="ADS98" s="8"/>
      <c r="ADT98" s="8"/>
      <c r="ADU98" s="8"/>
      <c r="ADV98" s="8"/>
      <c r="ADW98" s="8"/>
      <c r="ADX98" s="8"/>
      <c r="ADY98" s="8"/>
      <c r="ADZ98" s="8"/>
      <c r="AEA98" s="8"/>
      <c r="AEB98" s="8"/>
      <c r="AEC98" s="8"/>
      <c r="AED98" s="8"/>
      <c r="AEE98" s="8"/>
      <c r="AEF98" s="8"/>
      <c r="AEG98" s="8"/>
      <c r="AEH98" s="8"/>
      <c r="AEI98" s="8"/>
      <c r="AEJ98" s="8"/>
      <c r="AEK98" s="8"/>
      <c r="AEL98" s="8"/>
      <c r="AEM98" s="8"/>
      <c r="AEN98" s="8"/>
      <c r="AEO98" s="8"/>
      <c r="AEP98" s="8"/>
      <c r="AEQ98" s="8"/>
      <c r="AER98" s="8"/>
      <c r="AES98" s="8"/>
      <c r="AET98" s="8"/>
      <c r="AEU98" s="8"/>
      <c r="AEV98" s="8"/>
      <c r="AEW98" s="8"/>
      <c r="AEX98" s="8"/>
      <c r="AEY98" s="8"/>
      <c r="AEZ98" s="8"/>
      <c r="AFA98" s="8"/>
      <c r="AFB98" s="8"/>
      <c r="AFC98" s="8"/>
      <c r="AFD98" s="8"/>
      <c r="AFE98" s="8"/>
      <c r="AFF98" s="8"/>
      <c r="AFG98" s="8"/>
      <c r="AFH98" s="8"/>
      <c r="AFI98" s="8"/>
      <c r="AFJ98" s="8"/>
      <c r="AFK98" s="8"/>
      <c r="AFL98" s="8"/>
      <c r="AFM98" s="8"/>
      <c r="AFN98" s="8"/>
      <c r="AFO98" s="8"/>
      <c r="AFP98" s="8"/>
      <c r="AFQ98" s="8"/>
      <c r="AFR98" s="8"/>
      <c r="AFS98" s="8"/>
      <c r="AFT98" s="8"/>
      <c r="AFU98" s="8"/>
      <c r="AFV98" s="8"/>
      <c r="AFW98" s="8"/>
      <c r="AFX98" s="8"/>
      <c r="AFY98" s="8"/>
      <c r="AFZ98" s="8"/>
      <c r="AGA98" s="8"/>
      <c r="AGB98" s="8"/>
      <c r="AGC98" s="8"/>
      <c r="AGD98" s="8"/>
      <c r="AGE98" s="8"/>
      <c r="AGF98" s="8"/>
      <c r="AGG98" s="8"/>
      <c r="AGH98" s="8"/>
      <c r="AGI98" s="8"/>
      <c r="AGJ98" s="8"/>
      <c r="AGK98" s="8"/>
      <c r="AGL98" s="8"/>
      <c r="AGM98" s="8"/>
      <c r="AGN98" s="8"/>
      <c r="AGO98" s="8"/>
      <c r="AGP98" s="8"/>
      <c r="AGQ98" s="8"/>
      <c r="AGR98" s="8"/>
      <c r="AGS98" s="8"/>
      <c r="AGT98" s="8"/>
      <c r="AGU98" s="8"/>
      <c r="AGV98" s="8"/>
      <c r="AGW98" s="8"/>
      <c r="AGX98" s="8"/>
      <c r="AGY98" s="8"/>
      <c r="AGZ98" s="8"/>
      <c r="AHA98" s="8"/>
      <c r="AHB98" s="8"/>
      <c r="AHC98" s="8"/>
      <c r="AHD98" s="8"/>
      <c r="AHE98" s="8"/>
      <c r="AHF98" s="8"/>
      <c r="AHG98" s="8"/>
      <c r="AHH98" s="8"/>
      <c r="AHI98" s="8"/>
      <c r="AHJ98" s="8"/>
      <c r="AHK98" s="8"/>
      <c r="AHL98" s="8"/>
      <c r="AHM98" s="8"/>
      <c r="AHN98" s="8"/>
      <c r="AHO98" s="8"/>
      <c r="AHP98" s="8"/>
      <c r="AHQ98" s="8"/>
      <c r="AHR98" s="8"/>
      <c r="AHS98" s="8"/>
      <c r="AHT98" s="8"/>
      <c r="AHU98" s="8"/>
      <c r="AHV98" s="8"/>
      <c r="AHW98" s="8"/>
      <c r="AHX98" s="8"/>
      <c r="AHY98" s="8"/>
      <c r="AHZ98" s="8"/>
      <c r="AIA98" s="8"/>
      <c r="AIB98" s="8"/>
      <c r="AIC98" s="8"/>
      <c r="AID98" s="8"/>
      <c r="AIE98" s="8"/>
      <c r="AIF98" s="8"/>
      <c r="AIG98" s="8"/>
      <c r="AIH98" s="8"/>
      <c r="AII98" s="8"/>
      <c r="AIJ98" s="8"/>
      <c r="AIK98" s="8"/>
      <c r="AIL98" s="8"/>
      <c r="AIM98" s="8"/>
      <c r="AIN98" s="8"/>
      <c r="AIO98" s="8"/>
      <c r="AIP98" s="8"/>
      <c r="AIQ98" s="8"/>
      <c r="AIR98" s="8"/>
      <c r="AIS98" s="8"/>
      <c r="AIT98" s="8"/>
      <c r="AIU98" s="8"/>
      <c r="AIV98" s="8"/>
      <c r="AIW98" s="8"/>
      <c r="AIX98" s="8"/>
      <c r="AIY98" s="8"/>
      <c r="AIZ98" s="8"/>
      <c r="AJA98" s="8"/>
      <c r="AJB98" s="8"/>
      <c r="AJC98" s="8"/>
      <c r="AJD98" s="8"/>
      <c r="AJE98" s="8"/>
      <c r="AJF98" s="8"/>
      <c r="AJG98" s="8"/>
      <c r="AJH98" s="8"/>
      <c r="AJI98" s="8"/>
      <c r="AJJ98" s="8"/>
      <c r="AJK98" s="8"/>
      <c r="AJL98" s="8"/>
      <c r="AJM98" s="8"/>
      <c r="AJN98" s="8"/>
      <c r="AJO98" s="8"/>
      <c r="AJP98" s="8"/>
      <c r="AJQ98" s="8"/>
      <c r="AJR98" s="8"/>
      <c r="AJS98" s="8"/>
      <c r="AJT98" s="8"/>
      <c r="AJU98" s="8"/>
      <c r="AJV98" s="8"/>
      <c r="AJW98" s="8"/>
      <c r="AJX98" s="8"/>
      <c r="AJY98" s="8"/>
      <c r="AJZ98" s="8"/>
      <c r="AKA98" s="8"/>
      <c r="AKB98" s="8"/>
      <c r="AKC98" s="8"/>
      <c r="AKD98" s="8"/>
      <c r="AKE98" s="8"/>
      <c r="AKF98" s="8"/>
      <c r="AKG98" s="8"/>
      <c r="AKH98" s="8"/>
      <c r="AKI98" s="8"/>
      <c r="AKJ98" s="8"/>
      <c r="AKK98" s="8"/>
      <c r="AKL98" s="8"/>
      <c r="AKM98" s="8"/>
      <c r="AKN98" s="8"/>
      <c r="AKO98" s="8"/>
      <c r="AKP98" s="8"/>
      <c r="AKQ98" s="8"/>
      <c r="AKR98" s="8"/>
      <c r="AKS98" s="8"/>
      <c r="AKT98" s="8"/>
      <c r="AKU98" s="8"/>
      <c r="AKV98" s="8"/>
      <c r="AKW98" s="8"/>
      <c r="AKX98" s="8"/>
      <c r="AKY98" s="8"/>
      <c r="AKZ98" s="8"/>
      <c r="ALA98" s="8"/>
      <c r="ALB98" s="8"/>
      <c r="ALC98" s="8"/>
      <c r="ALD98" s="8"/>
      <c r="ALE98" s="8"/>
      <c r="ALF98" s="8"/>
      <c r="ALG98" s="8"/>
      <c r="ALH98" s="8"/>
      <c r="ALI98" s="8"/>
      <c r="ALJ98" s="8"/>
      <c r="ALK98" s="8"/>
      <c r="ALL98" s="8"/>
      <c r="ALM98" s="8"/>
      <c r="ALN98" s="8"/>
      <c r="ALO98" s="8"/>
      <c r="ALP98" s="8"/>
      <c r="ALQ98" s="8"/>
      <c r="ALR98" s="8"/>
      <c r="ALS98" s="8"/>
      <c r="ALT98" s="8"/>
      <c r="ALU98" s="8"/>
      <c r="ALV98" s="8"/>
      <c r="ALW98" s="8"/>
      <c r="ALX98" s="8"/>
      <c r="ALY98" s="8"/>
      <c r="ALZ98" s="8"/>
      <c r="AMA98" s="8"/>
      <c r="AMB98" s="8"/>
      <c r="AMC98" s="8"/>
      <c r="AMD98" s="8"/>
      <c r="AME98" s="8"/>
      <c r="AMF98" s="8"/>
      <c r="AMG98" s="8"/>
      <c r="AMH98" s="8"/>
      <c r="AMI98" s="8"/>
      <c r="AMJ98" s="8"/>
      <c r="AMK98" s="8"/>
      <c r="AML98" s="8"/>
    </row>
    <row r="99" spans="1:1026" s="39" customFormat="1" ht="17.25" customHeight="1">
      <c r="A99" s="38"/>
      <c r="B99" s="394" t="s">
        <v>104</v>
      </c>
      <c r="C99" s="395"/>
      <c r="D99" s="395" t="s">
        <v>106</v>
      </c>
      <c r="E99" s="395"/>
      <c r="F99" s="395"/>
      <c r="G99" s="396"/>
      <c r="H99" s="397"/>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c r="EI99" s="38"/>
      <c r="EJ99" s="38"/>
      <c r="EK99" s="38"/>
      <c r="EL99" s="38"/>
      <c r="EM99" s="38"/>
      <c r="EN99" s="38"/>
      <c r="EO99" s="38"/>
      <c r="EP99" s="38"/>
      <c r="EQ99" s="38"/>
      <c r="ER99" s="38"/>
      <c r="ES99" s="38"/>
      <c r="ET99" s="38"/>
      <c r="EU99" s="38"/>
      <c r="EV99" s="38"/>
      <c r="EW99" s="38"/>
      <c r="EX99" s="38"/>
      <c r="EY99" s="38"/>
      <c r="EZ99" s="38"/>
      <c r="FA99" s="38"/>
      <c r="FB99" s="38"/>
      <c r="FC99" s="38"/>
      <c r="FD99" s="38"/>
      <c r="FE99" s="38"/>
      <c r="FF99" s="38"/>
      <c r="FG99" s="38"/>
      <c r="FH99" s="38"/>
      <c r="FI99" s="38"/>
      <c r="FJ99" s="38"/>
      <c r="FK99" s="38"/>
      <c r="FL99" s="38"/>
      <c r="FM99" s="38"/>
      <c r="FN99" s="38"/>
      <c r="FO99" s="38"/>
      <c r="FP99" s="38"/>
      <c r="FQ99" s="38"/>
      <c r="FR99" s="38"/>
      <c r="FS99" s="38"/>
      <c r="FT99" s="38"/>
      <c r="FU99" s="38"/>
      <c r="FV99" s="38"/>
      <c r="FW99" s="38"/>
      <c r="FX99" s="38"/>
      <c r="FY99" s="38"/>
      <c r="FZ99" s="38"/>
      <c r="GA99" s="38"/>
      <c r="GB99" s="38"/>
      <c r="GC99" s="38"/>
      <c r="GD99" s="38"/>
      <c r="GE99" s="38"/>
      <c r="GF99" s="38"/>
      <c r="GG99" s="38"/>
      <c r="GH99" s="38"/>
      <c r="GI99" s="38"/>
      <c r="GJ99" s="38"/>
      <c r="GK99" s="38"/>
      <c r="GL99" s="38"/>
      <c r="GM99" s="38"/>
      <c r="GN99" s="38"/>
      <c r="GO99" s="38"/>
      <c r="GP99" s="38"/>
      <c r="GQ99" s="38"/>
      <c r="GR99" s="38"/>
      <c r="GS99" s="38"/>
      <c r="GT99" s="38"/>
      <c r="GU99" s="38"/>
      <c r="GV99" s="38"/>
      <c r="GW99" s="38"/>
      <c r="GX99" s="38"/>
      <c r="GY99" s="38"/>
      <c r="GZ99" s="38"/>
      <c r="HA99" s="38"/>
      <c r="HB99" s="38"/>
      <c r="HC99" s="38"/>
      <c r="HD99" s="38"/>
      <c r="HE99" s="38"/>
      <c r="HF99" s="38"/>
      <c r="HG99" s="38"/>
      <c r="HH99" s="38"/>
      <c r="HI99" s="38"/>
      <c r="HJ99" s="38"/>
      <c r="HK99" s="38"/>
      <c r="HL99" s="38"/>
      <c r="HM99" s="38"/>
      <c r="HN99" s="38"/>
      <c r="HO99" s="38"/>
      <c r="HP99" s="38"/>
      <c r="HQ99" s="38"/>
      <c r="HR99" s="38"/>
      <c r="HS99" s="38"/>
      <c r="HT99" s="38"/>
      <c r="HU99" s="38"/>
      <c r="HV99" s="38"/>
      <c r="HW99" s="38"/>
      <c r="HX99" s="38"/>
      <c r="HY99" s="38"/>
      <c r="HZ99" s="38"/>
      <c r="IA99" s="38"/>
      <c r="IB99" s="38"/>
      <c r="IC99" s="38"/>
      <c r="ID99" s="38"/>
      <c r="IE99" s="38"/>
      <c r="IF99" s="38"/>
      <c r="IG99" s="38"/>
      <c r="IH99" s="38"/>
      <c r="II99" s="38"/>
      <c r="IJ99" s="38"/>
      <c r="IK99" s="38"/>
      <c r="IL99" s="38"/>
      <c r="IM99" s="38"/>
      <c r="IN99" s="38"/>
      <c r="IO99" s="38"/>
      <c r="IP99" s="38"/>
      <c r="IQ99" s="38"/>
      <c r="IR99" s="38"/>
      <c r="IS99" s="38"/>
      <c r="IT99" s="38"/>
      <c r="IU99" s="38"/>
      <c r="IV99" s="38"/>
      <c r="IW99" s="38"/>
      <c r="IX99" s="38"/>
      <c r="IY99" s="38"/>
      <c r="IZ99" s="38"/>
      <c r="JA99" s="38"/>
      <c r="JB99" s="38"/>
      <c r="JC99" s="38"/>
      <c r="JD99" s="38"/>
      <c r="JE99" s="38"/>
      <c r="JF99" s="38"/>
      <c r="JG99" s="38"/>
      <c r="JH99" s="38"/>
      <c r="JI99" s="38"/>
      <c r="JJ99" s="38"/>
      <c r="JK99" s="38"/>
      <c r="JL99" s="38"/>
      <c r="JM99" s="38"/>
      <c r="JN99" s="38"/>
      <c r="JO99" s="38"/>
      <c r="JP99" s="38"/>
      <c r="JQ99" s="38"/>
      <c r="JR99" s="38"/>
      <c r="JS99" s="38"/>
      <c r="JT99" s="38"/>
      <c r="JU99" s="38"/>
      <c r="JV99" s="38"/>
      <c r="JW99" s="38"/>
      <c r="JX99" s="38"/>
      <c r="JY99" s="38"/>
      <c r="JZ99" s="38"/>
      <c r="KA99" s="38"/>
      <c r="KB99" s="38"/>
      <c r="KC99" s="38"/>
      <c r="KD99" s="38"/>
      <c r="KE99" s="38"/>
      <c r="KF99" s="38"/>
      <c r="KG99" s="38"/>
      <c r="KH99" s="38"/>
      <c r="KI99" s="38"/>
      <c r="KJ99" s="38"/>
      <c r="KK99" s="38"/>
      <c r="KL99" s="38"/>
      <c r="KM99" s="38"/>
      <c r="KN99" s="38"/>
      <c r="KO99" s="38"/>
      <c r="KP99" s="38"/>
      <c r="KQ99" s="38"/>
      <c r="KR99" s="38"/>
      <c r="KS99" s="38"/>
      <c r="KT99" s="38"/>
      <c r="KU99" s="38"/>
      <c r="KV99" s="38"/>
      <c r="KW99" s="38"/>
      <c r="KX99" s="38"/>
      <c r="KY99" s="38"/>
      <c r="KZ99" s="38"/>
      <c r="LA99" s="38"/>
      <c r="LB99" s="38"/>
      <c r="LC99" s="38"/>
      <c r="LD99" s="38"/>
      <c r="LE99" s="38"/>
      <c r="LF99" s="38"/>
      <c r="LG99" s="38"/>
      <c r="LH99" s="38"/>
      <c r="LI99" s="38"/>
      <c r="LJ99" s="38"/>
      <c r="LK99" s="38"/>
      <c r="LL99" s="38"/>
      <c r="LM99" s="38"/>
      <c r="LN99" s="38"/>
      <c r="LO99" s="38"/>
      <c r="LP99" s="38"/>
      <c r="LQ99" s="38"/>
      <c r="LR99" s="38"/>
      <c r="LS99" s="38"/>
      <c r="LT99" s="38"/>
      <c r="LU99" s="38"/>
      <c r="LV99" s="38"/>
      <c r="LW99" s="38"/>
      <c r="LX99" s="38"/>
      <c r="LY99" s="38"/>
      <c r="LZ99" s="38"/>
      <c r="MA99" s="38"/>
      <c r="MB99" s="38"/>
      <c r="MC99" s="38"/>
      <c r="MD99" s="38"/>
      <c r="ME99" s="38"/>
      <c r="MF99" s="38"/>
      <c r="MG99" s="38"/>
      <c r="MH99" s="38"/>
      <c r="MI99" s="38"/>
      <c r="MJ99" s="38"/>
      <c r="MK99" s="38"/>
      <c r="ML99" s="38"/>
      <c r="MM99" s="38"/>
      <c r="MN99" s="38"/>
      <c r="MO99" s="38"/>
      <c r="MP99" s="38"/>
      <c r="MQ99" s="38"/>
      <c r="MR99" s="38"/>
      <c r="MS99" s="38"/>
      <c r="MT99" s="38"/>
      <c r="MU99" s="38"/>
      <c r="MV99" s="38"/>
      <c r="MW99" s="38"/>
      <c r="MX99" s="38"/>
      <c r="MY99" s="38"/>
      <c r="MZ99" s="38"/>
      <c r="NA99" s="38"/>
      <c r="NB99" s="38"/>
      <c r="NC99" s="38"/>
      <c r="ND99" s="38"/>
      <c r="NE99" s="38"/>
      <c r="NF99" s="38"/>
      <c r="NG99" s="38"/>
      <c r="NH99" s="38"/>
      <c r="NI99" s="38"/>
      <c r="NJ99" s="38"/>
      <c r="NK99" s="38"/>
      <c r="NL99" s="38"/>
      <c r="NM99" s="38"/>
      <c r="NN99" s="38"/>
      <c r="NO99" s="38"/>
      <c r="NP99" s="38"/>
      <c r="NQ99" s="38"/>
      <c r="NR99" s="38"/>
      <c r="NS99" s="38"/>
      <c r="NT99" s="38"/>
      <c r="NU99" s="38"/>
      <c r="NV99" s="38"/>
      <c r="NW99" s="38"/>
      <c r="NX99" s="38"/>
      <c r="NY99" s="38"/>
      <c r="NZ99" s="38"/>
      <c r="OA99" s="38"/>
      <c r="OB99" s="38"/>
      <c r="OC99" s="38"/>
      <c r="OD99" s="38"/>
      <c r="OE99" s="38"/>
      <c r="OF99" s="38"/>
      <c r="OG99" s="38"/>
      <c r="OH99" s="38"/>
      <c r="OI99" s="38"/>
      <c r="OJ99" s="38"/>
      <c r="OK99" s="38"/>
      <c r="OL99" s="38"/>
      <c r="OM99" s="38"/>
      <c r="ON99" s="38"/>
      <c r="OO99" s="38"/>
      <c r="OP99" s="38"/>
      <c r="OQ99" s="38"/>
      <c r="OR99" s="38"/>
      <c r="OS99" s="38"/>
      <c r="OT99" s="38"/>
      <c r="OU99" s="38"/>
      <c r="OV99" s="38"/>
      <c r="OW99" s="38"/>
      <c r="OX99" s="38"/>
      <c r="OY99" s="38"/>
      <c r="OZ99" s="38"/>
      <c r="PA99" s="38"/>
      <c r="PB99" s="38"/>
      <c r="PC99" s="38"/>
      <c r="PD99" s="38"/>
      <c r="PE99" s="38"/>
      <c r="PF99" s="38"/>
      <c r="PG99" s="38"/>
      <c r="PH99" s="38"/>
      <c r="PI99" s="38"/>
      <c r="PJ99" s="38"/>
      <c r="PK99" s="38"/>
      <c r="PL99" s="38"/>
      <c r="PM99" s="38"/>
      <c r="PN99" s="38"/>
      <c r="PO99" s="38"/>
      <c r="PP99" s="38"/>
      <c r="PQ99" s="38"/>
      <c r="PR99" s="38"/>
      <c r="PS99" s="38"/>
      <c r="PT99" s="38"/>
      <c r="PU99" s="38"/>
      <c r="PV99" s="38"/>
      <c r="PW99" s="38"/>
      <c r="PX99" s="38"/>
      <c r="PY99" s="38"/>
      <c r="PZ99" s="38"/>
      <c r="QA99" s="38"/>
      <c r="QB99" s="38"/>
      <c r="QC99" s="38"/>
      <c r="QD99" s="38"/>
      <c r="QE99" s="38"/>
      <c r="QF99" s="38"/>
      <c r="QG99" s="38"/>
      <c r="QH99" s="38"/>
      <c r="QI99" s="38"/>
      <c r="QJ99" s="38"/>
      <c r="QK99" s="38"/>
      <c r="QL99" s="38"/>
      <c r="QM99" s="38"/>
      <c r="QN99" s="38"/>
      <c r="QO99" s="38"/>
      <c r="QP99" s="38"/>
      <c r="QQ99" s="38"/>
      <c r="QR99" s="38"/>
      <c r="QS99" s="38"/>
      <c r="QT99" s="38"/>
      <c r="QU99" s="38"/>
      <c r="QV99" s="38"/>
      <c r="QW99" s="38"/>
      <c r="QX99" s="38"/>
      <c r="QY99" s="38"/>
      <c r="QZ99" s="38"/>
      <c r="RA99" s="38"/>
      <c r="RB99" s="38"/>
      <c r="RC99" s="38"/>
      <c r="RD99" s="38"/>
      <c r="RE99" s="38"/>
      <c r="RF99" s="38"/>
      <c r="RG99" s="38"/>
      <c r="RH99" s="38"/>
      <c r="RI99" s="38"/>
      <c r="RJ99" s="38"/>
      <c r="RK99" s="38"/>
      <c r="RL99" s="38"/>
      <c r="RM99" s="38"/>
      <c r="RN99" s="38"/>
      <c r="RO99" s="38"/>
      <c r="RP99" s="38"/>
      <c r="RQ99" s="38"/>
      <c r="RR99" s="38"/>
      <c r="RS99" s="38"/>
      <c r="RT99" s="38"/>
      <c r="RU99" s="38"/>
      <c r="RV99" s="38"/>
      <c r="RW99" s="38"/>
      <c r="RX99" s="38"/>
      <c r="RY99" s="38"/>
      <c r="RZ99" s="38"/>
      <c r="SA99" s="38"/>
      <c r="SB99" s="38"/>
      <c r="SC99" s="38"/>
      <c r="SD99" s="38"/>
      <c r="SE99" s="38"/>
      <c r="SF99" s="38"/>
      <c r="SG99" s="38"/>
      <c r="SH99" s="38"/>
      <c r="SI99" s="38"/>
      <c r="SJ99" s="38"/>
      <c r="SK99" s="38"/>
      <c r="SL99" s="38"/>
      <c r="SM99" s="38"/>
      <c r="SN99" s="38"/>
      <c r="SO99" s="38"/>
      <c r="SP99" s="38"/>
      <c r="SQ99" s="38"/>
      <c r="SR99" s="38"/>
      <c r="SS99" s="38"/>
      <c r="ST99" s="38"/>
      <c r="SU99" s="38"/>
      <c r="SV99" s="38"/>
      <c r="SW99" s="38"/>
      <c r="SX99" s="38"/>
      <c r="SY99" s="38"/>
      <c r="SZ99" s="38"/>
      <c r="TA99" s="38"/>
      <c r="TB99" s="38"/>
      <c r="TC99" s="38"/>
      <c r="TD99" s="38"/>
      <c r="TE99" s="38"/>
      <c r="TF99" s="38"/>
      <c r="TG99" s="38"/>
      <c r="TH99" s="38"/>
      <c r="TI99" s="38"/>
      <c r="TJ99" s="38"/>
      <c r="TK99" s="38"/>
      <c r="TL99" s="38"/>
      <c r="TM99" s="38"/>
      <c r="TN99" s="38"/>
      <c r="TO99" s="38"/>
      <c r="TP99" s="38"/>
      <c r="TQ99" s="38"/>
      <c r="TR99" s="38"/>
      <c r="TS99" s="38"/>
      <c r="TT99" s="38"/>
      <c r="TU99" s="38"/>
      <c r="TV99" s="38"/>
      <c r="TW99" s="38"/>
      <c r="TX99" s="38"/>
      <c r="TY99" s="38"/>
      <c r="TZ99" s="38"/>
      <c r="UA99" s="38"/>
      <c r="UB99" s="38"/>
      <c r="UC99" s="38"/>
      <c r="UD99" s="38"/>
      <c r="UE99" s="38"/>
      <c r="UF99" s="38"/>
      <c r="UG99" s="38"/>
      <c r="UH99" s="38"/>
      <c r="UI99" s="38"/>
      <c r="UJ99" s="38"/>
      <c r="UK99" s="38"/>
      <c r="UL99" s="38"/>
      <c r="UM99" s="38"/>
      <c r="UN99" s="38"/>
      <c r="UO99" s="38"/>
      <c r="UP99" s="38"/>
      <c r="UQ99" s="38"/>
      <c r="UR99" s="38"/>
      <c r="US99" s="38"/>
      <c r="UT99" s="38"/>
      <c r="UU99" s="38"/>
      <c r="UV99" s="38"/>
      <c r="UW99" s="38"/>
      <c r="UX99" s="38"/>
      <c r="UY99" s="38"/>
      <c r="UZ99" s="38"/>
      <c r="VA99" s="38"/>
      <c r="VB99" s="38"/>
      <c r="VC99" s="38"/>
      <c r="VD99" s="38"/>
      <c r="VE99" s="38"/>
      <c r="VF99" s="38"/>
      <c r="VG99" s="38"/>
      <c r="VH99" s="38"/>
      <c r="VI99" s="38"/>
      <c r="VJ99" s="38"/>
      <c r="VK99" s="38"/>
      <c r="VL99" s="38"/>
      <c r="VM99" s="38"/>
      <c r="VN99" s="38"/>
      <c r="VO99" s="38"/>
      <c r="VP99" s="38"/>
      <c r="VQ99" s="38"/>
      <c r="VR99" s="38"/>
      <c r="VS99" s="38"/>
      <c r="VT99" s="38"/>
      <c r="VU99" s="38"/>
      <c r="VV99" s="38"/>
      <c r="VW99" s="38"/>
      <c r="VX99" s="38"/>
      <c r="VY99" s="38"/>
      <c r="VZ99" s="38"/>
      <c r="WA99" s="38"/>
      <c r="WB99" s="38"/>
      <c r="WC99" s="38"/>
      <c r="WD99" s="38"/>
      <c r="WE99" s="38"/>
      <c r="WF99" s="38"/>
      <c r="WG99" s="38"/>
      <c r="WH99" s="38"/>
      <c r="WI99" s="38"/>
      <c r="WJ99" s="38"/>
      <c r="WK99" s="38"/>
      <c r="WL99" s="38"/>
      <c r="WM99" s="38"/>
      <c r="WN99" s="38"/>
      <c r="WO99" s="38"/>
      <c r="WP99" s="38"/>
      <c r="WQ99" s="38"/>
      <c r="WR99" s="38"/>
      <c r="WS99" s="38"/>
      <c r="WT99" s="38"/>
      <c r="WU99" s="38"/>
      <c r="WV99" s="38"/>
      <c r="WW99" s="38"/>
      <c r="WX99" s="38"/>
      <c r="WY99" s="38"/>
      <c r="WZ99" s="38"/>
      <c r="XA99" s="38"/>
      <c r="XB99" s="38"/>
      <c r="XC99" s="38"/>
      <c r="XD99" s="38"/>
      <c r="XE99" s="38"/>
      <c r="XF99" s="38"/>
      <c r="XG99" s="38"/>
      <c r="XH99" s="38"/>
      <c r="XI99" s="38"/>
      <c r="XJ99" s="38"/>
      <c r="XK99" s="38"/>
      <c r="XL99" s="38"/>
      <c r="XM99" s="38"/>
      <c r="XN99" s="38"/>
      <c r="XO99" s="38"/>
      <c r="XP99" s="38"/>
      <c r="XQ99" s="38"/>
      <c r="XR99" s="38"/>
      <c r="XS99" s="38"/>
      <c r="XT99" s="38"/>
      <c r="XU99" s="38"/>
      <c r="XV99" s="38"/>
      <c r="XW99" s="38"/>
      <c r="XX99" s="38"/>
      <c r="XY99" s="38"/>
      <c r="XZ99" s="38"/>
      <c r="YA99" s="38"/>
      <c r="YB99" s="38"/>
      <c r="YC99" s="38"/>
      <c r="YD99" s="38"/>
      <c r="YE99" s="38"/>
      <c r="YF99" s="38"/>
      <c r="YG99" s="38"/>
      <c r="YH99" s="38"/>
      <c r="YI99" s="38"/>
      <c r="YJ99" s="38"/>
      <c r="YK99" s="38"/>
      <c r="YL99" s="38"/>
      <c r="YM99" s="38"/>
      <c r="YN99" s="38"/>
      <c r="YO99" s="38"/>
      <c r="YP99" s="38"/>
      <c r="YQ99" s="38"/>
      <c r="YR99" s="38"/>
      <c r="YS99" s="38"/>
      <c r="YT99" s="38"/>
      <c r="YU99" s="38"/>
      <c r="YV99" s="38"/>
      <c r="YW99" s="38"/>
      <c r="YX99" s="38"/>
      <c r="YY99" s="38"/>
      <c r="YZ99" s="38"/>
      <c r="ZA99" s="38"/>
      <c r="ZB99" s="38"/>
      <c r="ZC99" s="38"/>
      <c r="ZD99" s="38"/>
      <c r="ZE99" s="38"/>
      <c r="ZF99" s="38"/>
      <c r="ZG99" s="38"/>
      <c r="ZH99" s="38"/>
      <c r="ZI99" s="38"/>
      <c r="ZJ99" s="38"/>
      <c r="ZK99" s="38"/>
      <c r="ZL99" s="38"/>
      <c r="ZM99" s="38"/>
      <c r="ZN99" s="38"/>
      <c r="ZO99" s="38"/>
      <c r="ZP99" s="38"/>
      <c r="ZQ99" s="38"/>
      <c r="ZR99" s="38"/>
      <c r="ZS99" s="38"/>
      <c r="ZT99" s="38"/>
      <c r="ZU99" s="38"/>
      <c r="ZV99" s="38"/>
      <c r="ZW99" s="38"/>
      <c r="ZX99" s="38"/>
      <c r="ZY99" s="38"/>
      <c r="ZZ99" s="38"/>
      <c r="AAA99" s="38"/>
      <c r="AAB99" s="38"/>
      <c r="AAC99" s="38"/>
      <c r="AAD99" s="38"/>
      <c r="AAE99" s="38"/>
      <c r="AAF99" s="38"/>
      <c r="AAG99" s="38"/>
      <c r="AAH99" s="38"/>
      <c r="AAI99" s="38"/>
      <c r="AAJ99" s="38"/>
      <c r="AAK99" s="38"/>
      <c r="AAL99" s="38"/>
      <c r="AAM99" s="38"/>
      <c r="AAN99" s="38"/>
      <c r="AAO99" s="38"/>
      <c r="AAP99" s="38"/>
      <c r="AAQ99" s="38"/>
      <c r="AAR99" s="38"/>
      <c r="AAS99" s="38"/>
      <c r="AAT99" s="38"/>
      <c r="AAU99" s="38"/>
      <c r="AAV99" s="38"/>
      <c r="AAW99" s="38"/>
      <c r="AAX99" s="38"/>
      <c r="AAY99" s="38"/>
      <c r="AAZ99" s="38"/>
      <c r="ABA99" s="38"/>
      <c r="ABB99" s="38"/>
      <c r="ABC99" s="38"/>
      <c r="ABD99" s="38"/>
      <c r="ABE99" s="38"/>
      <c r="ABF99" s="38"/>
      <c r="ABG99" s="38"/>
      <c r="ABH99" s="38"/>
      <c r="ABI99" s="38"/>
      <c r="ABJ99" s="38"/>
      <c r="ABK99" s="38"/>
      <c r="ABL99" s="38"/>
      <c r="ABM99" s="38"/>
      <c r="ABN99" s="38"/>
      <c r="ABO99" s="38"/>
      <c r="ABP99" s="38"/>
      <c r="ABQ99" s="38"/>
      <c r="ABR99" s="38"/>
      <c r="ABS99" s="38"/>
      <c r="ABT99" s="38"/>
      <c r="ABU99" s="38"/>
      <c r="ABV99" s="38"/>
      <c r="ABW99" s="38"/>
      <c r="ABX99" s="38"/>
      <c r="ABY99" s="38"/>
      <c r="ABZ99" s="38"/>
      <c r="ACA99" s="38"/>
      <c r="ACB99" s="38"/>
      <c r="ACC99" s="38"/>
      <c r="ACD99" s="38"/>
      <c r="ACE99" s="38"/>
      <c r="ACF99" s="38"/>
      <c r="ACG99" s="38"/>
      <c r="ACH99" s="38"/>
      <c r="ACI99" s="38"/>
      <c r="ACJ99" s="38"/>
      <c r="ACK99" s="38"/>
      <c r="ACL99" s="38"/>
      <c r="ACM99" s="38"/>
      <c r="ACN99" s="38"/>
      <c r="ACO99" s="38"/>
      <c r="ACP99" s="38"/>
      <c r="ACQ99" s="38"/>
      <c r="ACR99" s="38"/>
      <c r="ACS99" s="38"/>
      <c r="ACT99" s="38"/>
      <c r="ACU99" s="38"/>
      <c r="ACV99" s="38"/>
      <c r="ACW99" s="38"/>
      <c r="ACX99" s="38"/>
      <c r="ACY99" s="38"/>
      <c r="ACZ99" s="38"/>
      <c r="ADA99" s="38"/>
      <c r="ADB99" s="38"/>
      <c r="ADC99" s="38"/>
      <c r="ADD99" s="38"/>
      <c r="ADE99" s="38"/>
      <c r="ADF99" s="38"/>
      <c r="ADG99" s="38"/>
      <c r="ADH99" s="38"/>
      <c r="ADI99" s="38"/>
      <c r="ADJ99" s="38"/>
      <c r="ADK99" s="38"/>
      <c r="ADL99" s="38"/>
      <c r="ADM99" s="38"/>
      <c r="ADN99" s="38"/>
      <c r="ADO99" s="38"/>
      <c r="ADP99" s="38"/>
      <c r="ADQ99" s="38"/>
      <c r="ADR99" s="38"/>
      <c r="ADS99" s="38"/>
      <c r="ADT99" s="38"/>
      <c r="ADU99" s="38"/>
      <c r="ADV99" s="38"/>
      <c r="ADW99" s="38"/>
      <c r="ADX99" s="38"/>
      <c r="ADY99" s="38"/>
      <c r="ADZ99" s="38"/>
      <c r="AEA99" s="38"/>
      <c r="AEB99" s="38"/>
      <c r="AEC99" s="38"/>
      <c r="AED99" s="38"/>
      <c r="AEE99" s="38"/>
      <c r="AEF99" s="38"/>
      <c r="AEG99" s="38"/>
      <c r="AEH99" s="38"/>
      <c r="AEI99" s="38"/>
      <c r="AEJ99" s="38"/>
      <c r="AEK99" s="38"/>
      <c r="AEL99" s="38"/>
      <c r="AEM99" s="38"/>
      <c r="AEN99" s="38"/>
      <c r="AEO99" s="38"/>
      <c r="AEP99" s="38"/>
      <c r="AEQ99" s="38"/>
      <c r="AER99" s="38"/>
      <c r="AES99" s="38"/>
      <c r="AET99" s="38"/>
      <c r="AEU99" s="38"/>
      <c r="AEV99" s="38"/>
      <c r="AEW99" s="38"/>
      <c r="AEX99" s="38"/>
      <c r="AEY99" s="38"/>
      <c r="AEZ99" s="38"/>
      <c r="AFA99" s="38"/>
      <c r="AFB99" s="38"/>
      <c r="AFC99" s="38"/>
      <c r="AFD99" s="38"/>
      <c r="AFE99" s="38"/>
      <c r="AFF99" s="38"/>
      <c r="AFG99" s="38"/>
      <c r="AFH99" s="38"/>
      <c r="AFI99" s="38"/>
      <c r="AFJ99" s="38"/>
      <c r="AFK99" s="38"/>
      <c r="AFL99" s="38"/>
      <c r="AFM99" s="38"/>
      <c r="AFN99" s="38"/>
      <c r="AFO99" s="38"/>
      <c r="AFP99" s="38"/>
      <c r="AFQ99" s="38"/>
      <c r="AFR99" s="38"/>
      <c r="AFS99" s="38"/>
      <c r="AFT99" s="38"/>
      <c r="AFU99" s="38"/>
      <c r="AFV99" s="38"/>
      <c r="AFW99" s="38"/>
      <c r="AFX99" s="38"/>
      <c r="AFY99" s="38"/>
      <c r="AFZ99" s="38"/>
      <c r="AGA99" s="38"/>
      <c r="AGB99" s="38"/>
      <c r="AGC99" s="38"/>
      <c r="AGD99" s="38"/>
      <c r="AGE99" s="38"/>
      <c r="AGF99" s="38"/>
      <c r="AGG99" s="38"/>
      <c r="AGH99" s="38"/>
      <c r="AGI99" s="38"/>
      <c r="AGJ99" s="38"/>
      <c r="AGK99" s="38"/>
      <c r="AGL99" s="38"/>
      <c r="AGM99" s="38"/>
      <c r="AGN99" s="38"/>
      <c r="AGO99" s="38"/>
      <c r="AGP99" s="38"/>
      <c r="AGQ99" s="38"/>
      <c r="AGR99" s="38"/>
      <c r="AGS99" s="38"/>
      <c r="AGT99" s="38"/>
      <c r="AGU99" s="38"/>
      <c r="AGV99" s="38"/>
      <c r="AGW99" s="38"/>
      <c r="AGX99" s="38"/>
      <c r="AGY99" s="38"/>
      <c r="AGZ99" s="38"/>
      <c r="AHA99" s="38"/>
      <c r="AHB99" s="38"/>
      <c r="AHC99" s="38"/>
      <c r="AHD99" s="38"/>
      <c r="AHE99" s="38"/>
      <c r="AHF99" s="38"/>
      <c r="AHG99" s="38"/>
      <c r="AHH99" s="38"/>
      <c r="AHI99" s="38"/>
      <c r="AHJ99" s="38"/>
      <c r="AHK99" s="38"/>
      <c r="AHL99" s="38"/>
      <c r="AHM99" s="38"/>
      <c r="AHN99" s="38"/>
      <c r="AHO99" s="38"/>
      <c r="AHP99" s="38"/>
      <c r="AHQ99" s="38"/>
      <c r="AHR99" s="38"/>
      <c r="AHS99" s="38"/>
      <c r="AHT99" s="38"/>
      <c r="AHU99" s="38"/>
      <c r="AHV99" s="38"/>
      <c r="AHW99" s="38"/>
      <c r="AHX99" s="38"/>
      <c r="AHY99" s="38"/>
      <c r="AHZ99" s="38"/>
      <c r="AIA99" s="38"/>
      <c r="AIB99" s="38"/>
      <c r="AIC99" s="38"/>
      <c r="AID99" s="38"/>
      <c r="AIE99" s="38"/>
      <c r="AIF99" s="38"/>
      <c r="AIG99" s="38"/>
      <c r="AIH99" s="38"/>
      <c r="AII99" s="38"/>
      <c r="AIJ99" s="38"/>
      <c r="AIK99" s="38"/>
      <c r="AIL99" s="38"/>
      <c r="AIM99" s="38"/>
      <c r="AIN99" s="38"/>
      <c r="AIO99" s="38"/>
      <c r="AIP99" s="38"/>
      <c r="AIQ99" s="38"/>
      <c r="AIR99" s="38"/>
      <c r="AIS99" s="38"/>
      <c r="AIT99" s="38"/>
      <c r="AIU99" s="38"/>
      <c r="AIV99" s="38"/>
      <c r="AIW99" s="38"/>
      <c r="AIX99" s="38"/>
      <c r="AIY99" s="38"/>
      <c r="AIZ99" s="38"/>
      <c r="AJA99" s="38"/>
      <c r="AJB99" s="38"/>
      <c r="AJC99" s="38"/>
      <c r="AJD99" s="38"/>
      <c r="AJE99" s="38"/>
      <c r="AJF99" s="38"/>
      <c r="AJG99" s="38"/>
      <c r="AJH99" s="38"/>
      <c r="AJI99" s="38"/>
      <c r="AJJ99" s="38"/>
      <c r="AJK99" s="38"/>
      <c r="AJL99" s="38"/>
      <c r="AJM99" s="38"/>
      <c r="AJN99" s="38"/>
      <c r="AJO99" s="38"/>
      <c r="AJP99" s="38"/>
      <c r="AJQ99" s="38"/>
      <c r="AJR99" s="38"/>
      <c r="AJS99" s="38"/>
      <c r="AJT99" s="38"/>
      <c r="AJU99" s="38"/>
      <c r="AJV99" s="38"/>
      <c r="AJW99" s="38"/>
      <c r="AJX99" s="38"/>
      <c r="AJY99" s="38"/>
      <c r="AJZ99" s="38"/>
      <c r="AKA99" s="38"/>
      <c r="AKB99" s="38"/>
      <c r="AKC99" s="38"/>
      <c r="AKD99" s="38"/>
      <c r="AKE99" s="38"/>
      <c r="AKF99" s="38"/>
      <c r="AKG99" s="38"/>
      <c r="AKH99" s="38"/>
      <c r="AKI99" s="38"/>
      <c r="AKJ99" s="38"/>
      <c r="AKK99" s="38"/>
      <c r="AKL99" s="38"/>
      <c r="AKM99" s="38"/>
      <c r="AKN99" s="38"/>
      <c r="AKO99" s="38"/>
      <c r="AKP99" s="38"/>
      <c r="AKQ99" s="38"/>
      <c r="AKR99" s="38"/>
      <c r="AKS99" s="38"/>
      <c r="AKT99" s="38"/>
      <c r="AKU99" s="38"/>
      <c r="AKV99" s="38"/>
      <c r="AKW99" s="38"/>
      <c r="AKX99" s="38"/>
      <c r="AKY99" s="38"/>
      <c r="AKZ99" s="38"/>
      <c r="ALA99" s="38"/>
      <c r="ALB99" s="38"/>
      <c r="ALC99" s="38"/>
      <c r="ALD99" s="38"/>
      <c r="ALE99" s="38"/>
      <c r="ALF99" s="38"/>
      <c r="ALG99" s="38"/>
      <c r="ALH99" s="38"/>
      <c r="ALI99" s="38"/>
      <c r="ALJ99" s="38"/>
      <c r="ALK99" s="38"/>
      <c r="ALL99" s="38"/>
      <c r="ALM99" s="38"/>
      <c r="ALN99" s="38"/>
      <c r="ALO99" s="38"/>
      <c r="ALP99" s="38"/>
      <c r="ALQ99" s="38"/>
      <c r="ALR99" s="38"/>
      <c r="ALS99" s="38"/>
      <c r="ALT99" s="38"/>
      <c r="ALU99" s="38"/>
      <c r="ALV99" s="38"/>
      <c r="ALW99" s="38"/>
      <c r="ALX99" s="38"/>
      <c r="ALY99" s="38"/>
      <c r="ALZ99" s="38"/>
      <c r="AMA99" s="38"/>
      <c r="AMB99" s="38"/>
      <c r="AMC99" s="38"/>
      <c r="AMD99" s="38"/>
      <c r="AME99" s="38"/>
      <c r="AMF99" s="38"/>
      <c r="AMG99" s="38"/>
      <c r="AMH99" s="38"/>
      <c r="AMI99" s="38"/>
      <c r="AMJ99" s="38"/>
      <c r="AMK99" s="38"/>
      <c r="AML99" s="38"/>
    </row>
    <row r="100" spans="1:1026" s="9" customFormat="1" ht="17.25" customHeight="1">
      <c r="A100" s="8"/>
      <c r="B100" s="346" t="s">
        <v>59</v>
      </c>
      <c r="C100" s="347"/>
      <c r="D100" s="348" t="s">
        <v>107</v>
      </c>
      <c r="E100" s="348"/>
      <c r="F100" s="347"/>
      <c r="G100" s="347"/>
      <c r="H100" s="349"/>
      <c r="I100" s="67" t="s">
        <v>113</v>
      </c>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c r="GT100" s="8"/>
      <c r="GU100" s="8"/>
      <c r="GV100" s="8"/>
      <c r="GW100" s="8"/>
      <c r="GX100" s="8"/>
      <c r="GY100" s="8"/>
      <c r="GZ100" s="8"/>
      <c r="HA100" s="8"/>
      <c r="HB100" s="8"/>
      <c r="HC100" s="8"/>
      <c r="HD100" s="8"/>
      <c r="HE100" s="8"/>
      <c r="HF100" s="8"/>
      <c r="HG100" s="8"/>
      <c r="HH100" s="8"/>
      <c r="HI100" s="8"/>
      <c r="HJ100" s="8"/>
      <c r="HK100" s="8"/>
      <c r="HL100" s="8"/>
      <c r="HM100" s="8"/>
      <c r="HN100" s="8"/>
      <c r="HO100" s="8"/>
      <c r="HP100" s="8"/>
      <c r="HQ100" s="8"/>
      <c r="HR100" s="8"/>
      <c r="HS100" s="8"/>
      <c r="HT100" s="8"/>
      <c r="HU100" s="8"/>
      <c r="HV100" s="8"/>
      <c r="HW100" s="8"/>
      <c r="HX100" s="8"/>
      <c r="HY100" s="8"/>
      <c r="HZ100" s="8"/>
      <c r="IA100" s="8"/>
      <c r="IB100" s="8"/>
      <c r="IC100" s="8"/>
      <c r="ID100" s="8"/>
      <c r="IE100" s="8"/>
      <c r="IF100" s="8"/>
      <c r="IG100" s="8"/>
      <c r="IH100" s="8"/>
      <c r="II100" s="8"/>
      <c r="IJ100" s="8"/>
      <c r="IK100" s="8"/>
      <c r="IL100" s="8"/>
      <c r="IM100" s="8"/>
      <c r="IN100" s="8"/>
      <c r="IO100" s="8"/>
      <c r="IP100" s="8"/>
      <c r="IQ100" s="8"/>
      <c r="IR100" s="8"/>
      <c r="IS100" s="8"/>
      <c r="IT100" s="8"/>
      <c r="IU100" s="8"/>
      <c r="IV100" s="8"/>
      <c r="IW100" s="8"/>
      <c r="IX100" s="8"/>
      <c r="IY100" s="8"/>
      <c r="IZ100" s="8"/>
      <c r="JA100" s="8"/>
      <c r="JB100" s="8"/>
      <c r="JC100" s="8"/>
      <c r="JD100" s="8"/>
      <c r="JE100" s="8"/>
      <c r="JF100" s="8"/>
      <c r="JG100" s="8"/>
      <c r="JH100" s="8"/>
      <c r="JI100" s="8"/>
      <c r="JJ100" s="8"/>
      <c r="JK100" s="8"/>
      <c r="JL100" s="8"/>
      <c r="JM100" s="8"/>
      <c r="JN100" s="8"/>
      <c r="JO100" s="8"/>
      <c r="JP100" s="8"/>
      <c r="JQ100" s="8"/>
      <c r="JR100" s="8"/>
      <c r="JS100" s="8"/>
      <c r="JT100" s="8"/>
      <c r="JU100" s="8"/>
      <c r="JV100" s="8"/>
      <c r="JW100" s="8"/>
      <c r="JX100" s="8"/>
      <c r="JY100" s="8"/>
      <c r="JZ100" s="8"/>
      <c r="KA100" s="8"/>
      <c r="KB100" s="8"/>
      <c r="KC100" s="8"/>
      <c r="KD100" s="8"/>
      <c r="KE100" s="8"/>
      <c r="KF100" s="8"/>
      <c r="KG100" s="8"/>
      <c r="KH100" s="8"/>
      <c r="KI100" s="8"/>
      <c r="KJ100" s="8"/>
      <c r="KK100" s="8"/>
      <c r="KL100" s="8"/>
      <c r="KM100" s="8"/>
      <c r="KN100" s="8"/>
      <c r="KO100" s="8"/>
      <c r="KP100" s="8"/>
      <c r="KQ100" s="8"/>
      <c r="KR100" s="8"/>
      <c r="KS100" s="8"/>
      <c r="KT100" s="8"/>
      <c r="KU100" s="8"/>
      <c r="KV100" s="8"/>
      <c r="KW100" s="8"/>
      <c r="KX100" s="8"/>
      <c r="KY100" s="8"/>
      <c r="KZ100" s="8"/>
      <c r="LA100" s="8"/>
      <c r="LB100" s="8"/>
      <c r="LC100" s="8"/>
      <c r="LD100" s="8"/>
      <c r="LE100" s="8"/>
      <c r="LF100" s="8"/>
      <c r="LG100" s="8"/>
      <c r="LH100" s="8"/>
      <c r="LI100" s="8"/>
      <c r="LJ100" s="8"/>
      <c r="LK100" s="8"/>
      <c r="LL100" s="8"/>
      <c r="LM100" s="8"/>
      <c r="LN100" s="8"/>
      <c r="LO100" s="8"/>
      <c r="LP100" s="8"/>
      <c r="LQ100" s="8"/>
      <c r="LR100" s="8"/>
      <c r="LS100" s="8"/>
      <c r="LT100" s="8"/>
      <c r="LU100" s="8"/>
      <c r="LV100" s="8"/>
      <c r="LW100" s="8"/>
      <c r="LX100" s="8"/>
      <c r="LY100" s="8"/>
      <c r="LZ100" s="8"/>
      <c r="MA100" s="8"/>
      <c r="MB100" s="8"/>
      <c r="MC100" s="8"/>
      <c r="MD100" s="8"/>
      <c r="ME100" s="8"/>
      <c r="MF100" s="8"/>
      <c r="MG100" s="8"/>
      <c r="MH100" s="8"/>
      <c r="MI100" s="8"/>
      <c r="MJ100" s="8"/>
      <c r="MK100" s="8"/>
      <c r="ML100" s="8"/>
      <c r="MM100" s="8"/>
      <c r="MN100" s="8"/>
      <c r="MO100" s="8"/>
      <c r="MP100" s="8"/>
      <c r="MQ100" s="8"/>
      <c r="MR100" s="8"/>
      <c r="MS100" s="8"/>
      <c r="MT100" s="8"/>
      <c r="MU100" s="8"/>
      <c r="MV100" s="8"/>
      <c r="MW100" s="8"/>
      <c r="MX100" s="8"/>
      <c r="MY100" s="8"/>
      <c r="MZ100" s="8"/>
      <c r="NA100" s="8"/>
      <c r="NB100" s="8"/>
      <c r="NC100" s="8"/>
      <c r="ND100" s="8"/>
      <c r="NE100" s="8"/>
      <c r="NF100" s="8"/>
      <c r="NG100" s="8"/>
      <c r="NH100" s="8"/>
      <c r="NI100" s="8"/>
      <c r="NJ100" s="8"/>
      <c r="NK100" s="8"/>
      <c r="NL100" s="8"/>
      <c r="NM100" s="8"/>
      <c r="NN100" s="8"/>
      <c r="NO100" s="8"/>
      <c r="NP100" s="8"/>
      <c r="NQ100" s="8"/>
      <c r="NR100" s="8"/>
      <c r="NS100" s="8"/>
      <c r="NT100" s="8"/>
      <c r="NU100" s="8"/>
      <c r="NV100" s="8"/>
      <c r="NW100" s="8"/>
      <c r="NX100" s="8"/>
      <c r="NY100" s="8"/>
      <c r="NZ100" s="8"/>
      <c r="OA100" s="8"/>
      <c r="OB100" s="8"/>
      <c r="OC100" s="8"/>
      <c r="OD100" s="8"/>
      <c r="OE100" s="8"/>
      <c r="OF100" s="8"/>
      <c r="OG100" s="8"/>
      <c r="OH100" s="8"/>
      <c r="OI100" s="8"/>
      <c r="OJ100" s="8"/>
      <c r="OK100" s="8"/>
      <c r="OL100" s="8"/>
      <c r="OM100" s="8"/>
      <c r="ON100" s="8"/>
      <c r="OO100" s="8"/>
      <c r="OP100" s="8"/>
      <c r="OQ100" s="8"/>
      <c r="OR100" s="8"/>
      <c r="OS100" s="8"/>
      <c r="OT100" s="8"/>
      <c r="OU100" s="8"/>
      <c r="OV100" s="8"/>
      <c r="OW100" s="8"/>
      <c r="OX100" s="8"/>
      <c r="OY100" s="8"/>
      <c r="OZ100" s="8"/>
      <c r="PA100" s="8"/>
      <c r="PB100" s="8"/>
      <c r="PC100" s="8"/>
      <c r="PD100" s="8"/>
      <c r="PE100" s="8"/>
      <c r="PF100" s="8"/>
      <c r="PG100" s="8"/>
      <c r="PH100" s="8"/>
      <c r="PI100" s="8"/>
      <c r="PJ100" s="8"/>
      <c r="PK100" s="8"/>
      <c r="PL100" s="8"/>
      <c r="PM100" s="8"/>
      <c r="PN100" s="8"/>
      <c r="PO100" s="8"/>
      <c r="PP100" s="8"/>
      <c r="PQ100" s="8"/>
      <c r="PR100" s="8"/>
      <c r="PS100" s="8"/>
      <c r="PT100" s="8"/>
      <c r="PU100" s="8"/>
      <c r="PV100" s="8"/>
      <c r="PW100" s="8"/>
      <c r="PX100" s="8"/>
      <c r="PY100" s="8"/>
      <c r="PZ100" s="8"/>
      <c r="QA100" s="8"/>
      <c r="QB100" s="8"/>
      <c r="QC100" s="8"/>
      <c r="QD100" s="8"/>
      <c r="QE100" s="8"/>
      <c r="QF100" s="8"/>
      <c r="QG100" s="8"/>
      <c r="QH100" s="8"/>
      <c r="QI100" s="8"/>
      <c r="QJ100" s="8"/>
      <c r="QK100" s="8"/>
      <c r="QL100" s="8"/>
      <c r="QM100" s="8"/>
      <c r="QN100" s="8"/>
      <c r="QO100" s="8"/>
      <c r="QP100" s="8"/>
      <c r="QQ100" s="8"/>
      <c r="QR100" s="8"/>
      <c r="QS100" s="8"/>
      <c r="QT100" s="8"/>
      <c r="QU100" s="8"/>
      <c r="QV100" s="8"/>
      <c r="QW100" s="8"/>
      <c r="QX100" s="8"/>
      <c r="QY100" s="8"/>
      <c r="QZ100" s="8"/>
      <c r="RA100" s="8"/>
      <c r="RB100" s="8"/>
      <c r="RC100" s="8"/>
      <c r="RD100" s="8"/>
      <c r="RE100" s="8"/>
      <c r="RF100" s="8"/>
      <c r="RG100" s="8"/>
      <c r="RH100" s="8"/>
      <c r="RI100" s="8"/>
      <c r="RJ100" s="8"/>
      <c r="RK100" s="8"/>
      <c r="RL100" s="8"/>
      <c r="RM100" s="8"/>
      <c r="RN100" s="8"/>
      <c r="RO100" s="8"/>
      <c r="RP100" s="8"/>
      <c r="RQ100" s="8"/>
      <c r="RR100" s="8"/>
      <c r="RS100" s="8"/>
      <c r="RT100" s="8"/>
      <c r="RU100" s="8"/>
      <c r="RV100" s="8"/>
      <c r="RW100" s="8"/>
      <c r="RX100" s="8"/>
      <c r="RY100" s="8"/>
      <c r="RZ100" s="8"/>
      <c r="SA100" s="8"/>
      <c r="SB100" s="8"/>
      <c r="SC100" s="8"/>
      <c r="SD100" s="8"/>
      <c r="SE100" s="8"/>
      <c r="SF100" s="8"/>
      <c r="SG100" s="8"/>
      <c r="SH100" s="8"/>
      <c r="SI100" s="8"/>
      <c r="SJ100" s="8"/>
      <c r="SK100" s="8"/>
      <c r="SL100" s="8"/>
      <c r="SM100" s="8"/>
      <c r="SN100" s="8"/>
      <c r="SO100" s="8"/>
      <c r="SP100" s="8"/>
      <c r="SQ100" s="8"/>
      <c r="SR100" s="8"/>
      <c r="SS100" s="8"/>
      <c r="ST100" s="8"/>
      <c r="SU100" s="8"/>
      <c r="SV100" s="8"/>
      <c r="SW100" s="8"/>
      <c r="SX100" s="8"/>
      <c r="SY100" s="8"/>
      <c r="SZ100" s="8"/>
      <c r="TA100" s="8"/>
      <c r="TB100" s="8"/>
      <c r="TC100" s="8"/>
      <c r="TD100" s="8"/>
      <c r="TE100" s="8"/>
      <c r="TF100" s="8"/>
      <c r="TG100" s="8"/>
      <c r="TH100" s="8"/>
      <c r="TI100" s="8"/>
      <c r="TJ100" s="8"/>
      <c r="TK100" s="8"/>
      <c r="TL100" s="8"/>
      <c r="TM100" s="8"/>
      <c r="TN100" s="8"/>
      <c r="TO100" s="8"/>
      <c r="TP100" s="8"/>
      <c r="TQ100" s="8"/>
      <c r="TR100" s="8"/>
      <c r="TS100" s="8"/>
      <c r="TT100" s="8"/>
      <c r="TU100" s="8"/>
      <c r="TV100" s="8"/>
      <c r="TW100" s="8"/>
      <c r="TX100" s="8"/>
      <c r="TY100" s="8"/>
      <c r="TZ100" s="8"/>
      <c r="UA100" s="8"/>
      <c r="UB100" s="8"/>
      <c r="UC100" s="8"/>
      <c r="UD100" s="8"/>
      <c r="UE100" s="8"/>
      <c r="UF100" s="8"/>
      <c r="UG100" s="8"/>
      <c r="UH100" s="8"/>
      <c r="UI100" s="8"/>
      <c r="UJ100" s="8"/>
      <c r="UK100" s="8"/>
      <c r="UL100" s="8"/>
      <c r="UM100" s="8"/>
      <c r="UN100" s="8"/>
      <c r="UO100" s="8"/>
      <c r="UP100" s="8"/>
      <c r="UQ100" s="8"/>
      <c r="UR100" s="8"/>
      <c r="US100" s="8"/>
      <c r="UT100" s="8"/>
      <c r="UU100" s="8"/>
      <c r="UV100" s="8"/>
      <c r="UW100" s="8"/>
      <c r="UX100" s="8"/>
      <c r="UY100" s="8"/>
      <c r="UZ100" s="8"/>
      <c r="VA100" s="8"/>
      <c r="VB100" s="8"/>
      <c r="VC100" s="8"/>
      <c r="VD100" s="8"/>
      <c r="VE100" s="8"/>
      <c r="VF100" s="8"/>
      <c r="VG100" s="8"/>
      <c r="VH100" s="8"/>
      <c r="VI100" s="8"/>
      <c r="VJ100" s="8"/>
      <c r="VK100" s="8"/>
      <c r="VL100" s="8"/>
      <c r="VM100" s="8"/>
      <c r="VN100" s="8"/>
      <c r="VO100" s="8"/>
      <c r="VP100" s="8"/>
      <c r="VQ100" s="8"/>
      <c r="VR100" s="8"/>
      <c r="VS100" s="8"/>
      <c r="VT100" s="8"/>
      <c r="VU100" s="8"/>
      <c r="VV100" s="8"/>
      <c r="VW100" s="8"/>
      <c r="VX100" s="8"/>
      <c r="VY100" s="8"/>
      <c r="VZ100" s="8"/>
      <c r="WA100" s="8"/>
      <c r="WB100" s="8"/>
      <c r="WC100" s="8"/>
      <c r="WD100" s="8"/>
      <c r="WE100" s="8"/>
      <c r="WF100" s="8"/>
      <c r="WG100" s="8"/>
      <c r="WH100" s="8"/>
      <c r="WI100" s="8"/>
      <c r="WJ100" s="8"/>
      <c r="WK100" s="8"/>
      <c r="WL100" s="8"/>
      <c r="WM100" s="8"/>
      <c r="WN100" s="8"/>
      <c r="WO100" s="8"/>
      <c r="WP100" s="8"/>
      <c r="WQ100" s="8"/>
      <c r="WR100" s="8"/>
      <c r="WS100" s="8"/>
      <c r="WT100" s="8"/>
      <c r="WU100" s="8"/>
      <c r="WV100" s="8"/>
      <c r="WW100" s="8"/>
      <c r="WX100" s="8"/>
      <c r="WY100" s="8"/>
      <c r="WZ100" s="8"/>
      <c r="XA100" s="8"/>
      <c r="XB100" s="8"/>
      <c r="XC100" s="8"/>
      <c r="XD100" s="8"/>
      <c r="XE100" s="8"/>
      <c r="XF100" s="8"/>
      <c r="XG100" s="8"/>
      <c r="XH100" s="8"/>
      <c r="XI100" s="8"/>
      <c r="XJ100" s="8"/>
      <c r="XK100" s="8"/>
      <c r="XL100" s="8"/>
      <c r="XM100" s="8"/>
      <c r="XN100" s="8"/>
      <c r="XO100" s="8"/>
      <c r="XP100" s="8"/>
      <c r="XQ100" s="8"/>
      <c r="XR100" s="8"/>
      <c r="XS100" s="8"/>
      <c r="XT100" s="8"/>
      <c r="XU100" s="8"/>
      <c r="XV100" s="8"/>
      <c r="XW100" s="8"/>
      <c r="XX100" s="8"/>
      <c r="XY100" s="8"/>
      <c r="XZ100" s="8"/>
      <c r="YA100" s="8"/>
      <c r="YB100" s="8"/>
      <c r="YC100" s="8"/>
      <c r="YD100" s="8"/>
      <c r="YE100" s="8"/>
      <c r="YF100" s="8"/>
      <c r="YG100" s="8"/>
      <c r="YH100" s="8"/>
      <c r="YI100" s="8"/>
      <c r="YJ100" s="8"/>
      <c r="YK100" s="8"/>
      <c r="YL100" s="8"/>
      <c r="YM100" s="8"/>
      <c r="YN100" s="8"/>
      <c r="YO100" s="8"/>
      <c r="YP100" s="8"/>
      <c r="YQ100" s="8"/>
      <c r="YR100" s="8"/>
      <c r="YS100" s="8"/>
      <c r="YT100" s="8"/>
      <c r="YU100" s="8"/>
      <c r="YV100" s="8"/>
      <c r="YW100" s="8"/>
      <c r="YX100" s="8"/>
      <c r="YY100" s="8"/>
      <c r="YZ100" s="8"/>
      <c r="ZA100" s="8"/>
      <c r="ZB100" s="8"/>
      <c r="ZC100" s="8"/>
      <c r="ZD100" s="8"/>
      <c r="ZE100" s="8"/>
      <c r="ZF100" s="8"/>
      <c r="ZG100" s="8"/>
      <c r="ZH100" s="8"/>
      <c r="ZI100" s="8"/>
      <c r="ZJ100" s="8"/>
      <c r="ZK100" s="8"/>
      <c r="ZL100" s="8"/>
      <c r="ZM100" s="8"/>
      <c r="ZN100" s="8"/>
      <c r="ZO100" s="8"/>
      <c r="ZP100" s="8"/>
      <c r="ZQ100" s="8"/>
      <c r="ZR100" s="8"/>
      <c r="ZS100" s="8"/>
      <c r="ZT100" s="8"/>
      <c r="ZU100" s="8"/>
      <c r="ZV100" s="8"/>
      <c r="ZW100" s="8"/>
      <c r="ZX100" s="8"/>
      <c r="ZY100" s="8"/>
      <c r="ZZ100" s="8"/>
      <c r="AAA100" s="8"/>
      <c r="AAB100" s="8"/>
      <c r="AAC100" s="8"/>
      <c r="AAD100" s="8"/>
      <c r="AAE100" s="8"/>
      <c r="AAF100" s="8"/>
      <c r="AAG100" s="8"/>
      <c r="AAH100" s="8"/>
      <c r="AAI100" s="8"/>
      <c r="AAJ100" s="8"/>
      <c r="AAK100" s="8"/>
      <c r="AAL100" s="8"/>
      <c r="AAM100" s="8"/>
      <c r="AAN100" s="8"/>
      <c r="AAO100" s="8"/>
      <c r="AAP100" s="8"/>
      <c r="AAQ100" s="8"/>
      <c r="AAR100" s="8"/>
      <c r="AAS100" s="8"/>
      <c r="AAT100" s="8"/>
      <c r="AAU100" s="8"/>
      <c r="AAV100" s="8"/>
      <c r="AAW100" s="8"/>
      <c r="AAX100" s="8"/>
      <c r="AAY100" s="8"/>
      <c r="AAZ100" s="8"/>
      <c r="ABA100" s="8"/>
      <c r="ABB100" s="8"/>
      <c r="ABC100" s="8"/>
      <c r="ABD100" s="8"/>
      <c r="ABE100" s="8"/>
      <c r="ABF100" s="8"/>
      <c r="ABG100" s="8"/>
      <c r="ABH100" s="8"/>
      <c r="ABI100" s="8"/>
      <c r="ABJ100" s="8"/>
      <c r="ABK100" s="8"/>
      <c r="ABL100" s="8"/>
      <c r="ABM100" s="8"/>
      <c r="ABN100" s="8"/>
      <c r="ABO100" s="8"/>
      <c r="ABP100" s="8"/>
      <c r="ABQ100" s="8"/>
      <c r="ABR100" s="8"/>
      <c r="ABS100" s="8"/>
      <c r="ABT100" s="8"/>
      <c r="ABU100" s="8"/>
      <c r="ABV100" s="8"/>
      <c r="ABW100" s="8"/>
      <c r="ABX100" s="8"/>
      <c r="ABY100" s="8"/>
      <c r="ABZ100" s="8"/>
      <c r="ACA100" s="8"/>
      <c r="ACB100" s="8"/>
      <c r="ACC100" s="8"/>
      <c r="ACD100" s="8"/>
      <c r="ACE100" s="8"/>
      <c r="ACF100" s="8"/>
      <c r="ACG100" s="8"/>
      <c r="ACH100" s="8"/>
      <c r="ACI100" s="8"/>
      <c r="ACJ100" s="8"/>
      <c r="ACK100" s="8"/>
      <c r="ACL100" s="8"/>
      <c r="ACM100" s="8"/>
      <c r="ACN100" s="8"/>
      <c r="ACO100" s="8"/>
      <c r="ACP100" s="8"/>
      <c r="ACQ100" s="8"/>
      <c r="ACR100" s="8"/>
      <c r="ACS100" s="8"/>
      <c r="ACT100" s="8"/>
      <c r="ACU100" s="8"/>
      <c r="ACV100" s="8"/>
      <c r="ACW100" s="8"/>
      <c r="ACX100" s="8"/>
      <c r="ACY100" s="8"/>
      <c r="ACZ100" s="8"/>
      <c r="ADA100" s="8"/>
      <c r="ADB100" s="8"/>
      <c r="ADC100" s="8"/>
      <c r="ADD100" s="8"/>
      <c r="ADE100" s="8"/>
      <c r="ADF100" s="8"/>
      <c r="ADG100" s="8"/>
      <c r="ADH100" s="8"/>
      <c r="ADI100" s="8"/>
      <c r="ADJ100" s="8"/>
      <c r="ADK100" s="8"/>
      <c r="ADL100" s="8"/>
      <c r="ADM100" s="8"/>
      <c r="ADN100" s="8"/>
      <c r="ADO100" s="8"/>
      <c r="ADP100" s="8"/>
      <c r="ADQ100" s="8"/>
      <c r="ADR100" s="8"/>
      <c r="ADS100" s="8"/>
      <c r="ADT100" s="8"/>
      <c r="ADU100" s="8"/>
      <c r="ADV100" s="8"/>
      <c r="ADW100" s="8"/>
      <c r="ADX100" s="8"/>
      <c r="ADY100" s="8"/>
      <c r="ADZ100" s="8"/>
      <c r="AEA100" s="8"/>
      <c r="AEB100" s="8"/>
      <c r="AEC100" s="8"/>
      <c r="AED100" s="8"/>
      <c r="AEE100" s="8"/>
      <c r="AEF100" s="8"/>
      <c r="AEG100" s="8"/>
      <c r="AEH100" s="8"/>
      <c r="AEI100" s="8"/>
      <c r="AEJ100" s="8"/>
      <c r="AEK100" s="8"/>
      <c r="AEL100" s="8"/>
      <c r="AEM100" s="8"/>
      <c r="AEN100" s="8"/>
      <c r="AEO100" s="8"/>
      <c r="AEP100" s="8"/>
      <c r="AEQ100" s="8"/>
      <c r="AER100" s="8"/>
      <c r="AES100" s="8"/>
      <c r="AET100" s="8"/>
      <c r="AEU100" s="8"/>
      <c r="AEV100" s="8"/>
      <c r="AEW100" s="8"/>
      <c r="AEX100" s="8"/>
      <c r="AEY100" s="8"/>
      <c r="AEZ100" s="8"/>
      <c r="AFA100" s="8"/>
      <c r="AFB100" s="8"/>
      <c r="AFC100" s="8"/>
      <c r="AFD100" s="8"/>
      <c r="AFE100" s="8"/>
      <c r="AFF100" s="8"/>
      <c r="AFG100" s="8"/>
      <c r="AFH100" s="8"/>
      <c r="AFI100" s="8"/>
      <c r="AFJ100" s="8"/>
      <c r="AFK100" s="8"/>
      <c r="AFL100" s="8"/>
      <c r="AFM100" s="8"/>
      <c r="AFN100" s="8"/>
      <c r="AFO100" s="8"/>
      <c r="AFP100" s="8"/>
      <c r="AFQ100" s="8"/>
      <c r="AFR100" s="8"/>
      <c r="AFS100" s="8"/>
      <c r="AFT100" s="8"/>
      <c r="AFU100" s="8"/>
      <c r="AFV100" s="8"/>
      <c r="AFW100" s="8"/>
      <c r="AFX100" s="8"/>
      <c r="AFY100" s="8"/>
      <c r="AFZ100" s="8"/>
      <c r="AGA100" s="8"/>
      <c r="AGB100" s="8"/>
      <c r="AGC100" s="8"/>
      <c r="AGD100" s="8"/>
      <c r="AGE100" s="8"/>
      <c r="AGF100" s="8"/>
      <c r="AGG100" s="8"/>
      <c r="AGH100" s="8"/>
      <c r="AGI100" s="8"/>
      <c r="AGJ100" s="8"/>
      <c r="AGK100" s="8"/>
      <c r="AGL100" s="8"/>
      <c r="AGM100" s="8"/>
      <c r="AGN100" s="8"/>
      <c r="AGO100" s="8"/>
      <c r="AGP100" s="8"/>
      <c r="AGQ100" s="8"/>
      <c r="AGR100" s="8"/>
      <c r="AGS100" s="8"/>
      <c r="AGT100" s="8"/>
      <c r="AGU100" s="8"/>
      <c r="AGV100" s="8"/>
      <c r="AGW100" s="8"/>
      <c r="AGX100" s="8"/>
      <c r="AGY100" s="8"/>
      <c r="AGZ100" s="8"/>
      <c r="AHA100" s="8"/>
      <c r="AHB100" s="8"/>
      <c r="AHC100" s="8"/>
      <c r="AHD100" s="8"/>
      <c r="AHE100" s="8"/>
      <c r="AHF100" s="8"/>
      <c r="AHG100" s="8"/>
      <c r="AHH100" s="8"/>
      <c r="AHI100" s="8"/>
      <c r="AHJ100" s="8"/>
      <c r="AHK100" s="8"/>
      <c r="AHL100" s="8"/>
      <c r="AHM100" s="8"/>
      <c r="AHN100" s="8"/>
      <c r="AHO100" s="8"/>
      <c r="AHP100" s="8"/>
      <c r="AHQ100" s="8"/>
      <c r="AHR100" s="8"/>
      <c r="AHS100" s="8"/>
      <c r="AHT100" s="8"/>
      <c r="AHU100" s="8"/>
      <c r="AHV100" s="8"/>
      <c r="AHW100" s="8"/>
      <c r="AHX100" s="8"/>
      <c r="AHY100" s="8"/>
      <c r="AHZ100" s="8"/>
      <c r="AIA100" s="8"/>
      <c r="AIB100" s="8"/>
      <c r="AIC100" s="8"/>
      <c r="AID100" s="8"/>
      <c r="AIE100" s="8"/>
      <c r="AIF100" s="8"/>
      <c r="AIG100" s="8"/>
      <c r="AIH100" s="8"/>
      <c r="AII100" s="8"/>
      <c r="AIJ100" s="8"/>
      <c r="AIK100" s="8"/>
      <c r="AIL100" s="8"/>
      <c r="AIM100" s="8"/>
      <c r="AIN100" s="8"/>
      <c r="AIO100" s="8"/>
      <c r="AIP100" s="8"/>
      <c r="AIQ100" s="8"/>
      <c r="AIR100" s="8"/>
      <c r="AIS100" s="8"/>
      <c r="AIT100" s="8"/>
      <c r="AIU100" s="8"/>
      <c r="AIV100" s="8"/>
      <c r="AIW100" s="8"/>
      <c r="AIX100" s="8"/>
      <c r="AIY100" s="8"/>
      <c r="AIZ100" s="8"/>
      <c r="AJA100" s="8"/>
      <c r="AJB100" s="8"/>
      <c r="AJC100" s="8"/>
      <c r="AJD100" s="8"/>
      <c r="AJE100" s="8"/>
      <c r="AJF100" s="8"/>
      <c r="AJG100" s="8"/>
      <c r="AJH100" s="8"/>
      <c r="AJI100" s="8"/>
      <c r="AJJ100" s="8"/>
      <c r="AJK100" s="8"/>
      <c r="AJL100" s="8"/>
      <c r="AJM100" s="8"/>
      <c r="AJN100" s="8"/>
      <c r="AJO100" s="8"/>
      <c r="AJP100" s="8"/>
      <c r="AJQ100" s="8"/>
      <c r="AJR100" s="8"/>
      <c r="AJS100" s="8"/>
      <c r="AJT100" s="8"/>
      <c r="AJU100" s="8"/>
      <c r="AJV100" s="8"/>
      <c r="AJW100" s="8"/>
      <c r="AJX100" s="8"/>
      <c r="AJY100" s="8"/>
      <c r="AJZ100" s="8"/>
      <c r="AKA100" s="8"/>
      <c r="AKB100" s="8"/>
      <c r="AKC100" s="8"/>
      <c r="AKD100" s="8"/>
      <c r="AKE100" s="8"/>
      <c r="AKF100" s="8"/>
      <c r="AKG100" s="8"/>
      <c r="AKH100" s="8"/>
      <c r="AKI100" s="8"/>
      <c r="AKJ100" s="8"/>
      <c r="AKK100" s="8"/>
      <c r="AKL100" s="8"/>
      <c r="AKM100" s="8"/>
      <c r="AKN100" s="8"/>
      <c r="AKO100" s="8"/>
      <c r="AKP100" s="8"/>
      <c r="AKQ100" s="8"/>
      <c r="AKR100" s="8"/>
      <c r="AKS100" s="8"/>
      <c r="AKT100" s="8"/>
      <c r="AKU100" s="8"/>
      <c r="AKV100" s="8"/>
      <c r="AKW100" s="8"/>
      <c r="AKX100" s="8"/>
      <c r="AKY100" s="8"/>
      <c r="AKZ100" s="8"/>
      <c r="ALA100" s="8"/>
      <c r="ALB100" s="8"/>
      <c r="ALC100" s="8"/>
      <c r="ALD100" s="8"/>
      <c r="ALE100" s="8"/>
      <c r="ALF100" s="8"/>
      <c r="ALG100" s="8"/>
      <c r="ALH100" s="8"/>
      <c r="ALI100" s="8"/>
      <c r="ALJ100" s="8"/>
      <c r="ALK100" s="8"/>
      <c r="ALL100" s="8"/>
      <c r="ALM100" s="8"/>
      <c r="ALN100" s="8"/>
      <c r="ALO100" s="8"/>
      <c r="ALP100" s="8"/>
      <c r="ALQ100" s="8"/>
      <c r="ALR100" s="8"/>
      <c r="ALS100" s="8"/>
      <c r="ALT100" s="8"/>
      <c r="ALU100" s="8"/>
      <c r="ALV100" s="8"/>
      <c r="ALW100" s="8"/>
      <c r="ALX100" s="8"/>
      <c r="ALY100" s="8"/>
      <c r="ALZ100" s="8"/>
      <c r="AMA100" s="8"/>
      <c r="AMB100" s="8"/>
      <c r="AMC100" s="8"/>
      <c r="AMD100" s="8"/>
      <c r="AME100" s="8"/>
      <c r="AMF100" s="8"/>
      <c r="AMG100" s="8"/>
      <c r="AMH100" s="8"/>
      <c r="AMI100" s="8"/>
      <c r="AMJ100" s="8"/>
      <c r="AMK100" s="8"/>
      <c r="AML100" s="8"/>
    </row>
    <row r="101" spans="1:1026" ht="15.75">
      <c r="B101" s="53"/>
      <c r="C101" s="398" t="s">
        <v>77</v>
      </c>
      <c r="D101" s="351"/>
      <c r="E101" s="311"/>
      <c r="F101" s="398" t="s">
        <v>78</v>
      </c>
      <c r="G101" s="311"/>
      <c r="H101" s="54" t="s">
        <v>79</v>
      </c>
      <c r="I101"/>
    </row>
    <row r="102" spans="1:1026" s="9" customFormat="1" ht="20.25" customHeight="1">
      <c r="A102" s="8"/>
      <c r="B102" s="19" t="s">
        <v>9</v>
      </c>
      <c r="C102" s="274" t="s">
        <v>109</v>
      </c>
      <c r="D102" s="275"/>
      <c r="E102" s="311"/>
      <c r="F102" s="399">
        <v>9.0749999999999997E-2</v>
      </c>
      <c r="G102" s="400"/>
      <c r="H102" s="117">
        <f>ROUND(H42*F102,2)</f>
        <v>116.87</v>
      </c>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9" customFormat="1" ht="20.25" customHeight="1">
      <c r="A103" s="8"/>
      <c r="B103" s="19" t="s">
        <v>11</v>
      </c>
      <c r="C103" s="274" t="s">
        <v>105</v>
      </c>
      <c r="D103" s="275"/>
      <c r="E103" s="311"/>
      <c r="F103" s="381">
        <f>H103/H42</f>
        <v>9.9020365553269211E-3</v>
      </c>
      <c r="G103" s="311"/>
      <c r="H103" s="117">
        <f>(((H102+H42+H49)/30)*2.96)/12</f>
        <v>12.752337777777775</v>
      </c>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J103" s="8"/>
      <c r="GK103" s="8"/>
      <c r="GL103" s="8"/>
      <c r="GM103" s="8"/>
      <c r="GN103" s="8"/>
      <c r="GO103" s="8"/>
      <c r="GP103" s="8"/>
      <c r="GQ103" s="8"/>
      <c r="GR103" s="8"/>
      <c r="GS103" s="8"/>
      <c r="GT103" s="8"/>
      <c r="GU103" s="8"/>
      <c r="GV103" s="8"/>
      <c r="GW103" s="8"/>
      <c r="GX103" s="8"/>
      <c r="GY103" s="8"/>
      <c r="GZ103" s="8"/>
      <c r="HA103" s="8"/>
      <c r="HB103" s="8"/>
      <c r="HC103" s="8"/>
      <c r="HD103" s="8"/>
      <c r="HE103" s="8"/>
      <c r="HF103" s="8"/>
      <c r="HG103" s="8"/>
      <c r="HH103" s="8"/>
      <c r="HI103" s="8"/>
      <c r="HJ103" s="8"/>
      <c r="HK103" s="8"/>
      <c r="HL103" s="8"/>
      <c r="HM103" s="8"/>
      <c r="HN103" s="8"/>
      <c r="HO103" s="8"/>
      <c r="HP103" s="8"/>
      <c r="HQ103" s="8"/>
      <c r="HR103" s="8"/>
      <c r="HS103" s="8"/>
      <c r="HT103" s="8"/>
      <c r="HU103" s="8"/>
      <c r="HV103" s="8"/>
      <c r="HW103" s="8"/>
      <c r="HX103" s="8"/>
      <c r="HY103" s="8"/>
      <c r="HZ103" s="8"/>
      <c r="IA103" s="8"/>
      <c r="IB103" s="8"/>
      <c r="IC103" s="8"/>
      <c r="ID103" s="8"/>
      <c r="IE103" s="8"/>
      <c r="IF103" s="8"/>
      <c r="IG103" s="8"/>
      <c r="IH103" s="8"/>
      <c r="II103" s="8"/>
      <c r="IJ103" s="8"/>
      <c r="IK103" s="8"/>
      <c r="IL103" s="8"/>
      <c r="IM103" s="8"/>
      <c r="IN103" s="8"/>
      <c r="IO103" s="8"/>
      <c r="IP103" s="8"/>
      <c r="IQ103" s="8"/>
      <c r="IR103" s="8"/>
      <c r="IS103" s="8"/>
      <c r="IT103" s="8"/>
      <c r="IU103" s="8"/>
      <c r="IV103" s="8"/>
      <c r="IW103" s="8"/>
      <c r="IX103" s="8"/>
      <c r="IY103" s="8"/>
      <c r="IZ103" s="8"/>
      <c r="JA103" s="8"/>
      <c r="JB103" s="8"/>
      <c r="JC103" s="8"/>
      <c r="JD103" s="8"/>
      <c r="JE103" s="8"/>
      <c r="JF103" s="8"/>
      <c r="JG103" s="8"/>
      <c r="JH103" s="8"/>
      <c r="JI103" s="8"/>
      <c r="JJ103" s="8"/>
      <c r="JK103" s="8"/>
      <c r="JL103" s="8"/>
      <c r="JM103" s="8"/>
      <c r="JN103" s="8"/>
      <c r="JO103" s="8"/>
      <c r="JP103" s="8"/>
      <c r="JQ103" s="8"/>
      <c r="JR103" s="8"/>
      <c r="JS103" s="8"/>
      <c r="JT103" s="8"/>
      <c r="JU103" s="8"/>
      <c r="JV103" s="8"/>
      <c r="JW103" s="8"/>
      <c r="JX103" s="8"/>
      <c r="JY103" s="8"/>
      <c r="JZ103" s="8"/>
      <c r="KA103" s="8"/>
      <c r="KB103" s="8"/>
      <c r="KC103" s="8"/>
      <c r="KD103" s="8"/>
      <c r="KE103" s="8"/>
      <c r="KF103" s="8"/>
      <c r="KG103" s="8"/>
      <c r="KH103" s="8"/>
      <c r="KI103" s="8"/>
      <c r="KJ103" s="8"/>
      <c r="KK103" s="8"/>
      <c r="KL103" s="8"/>
      <c r="KM103" s="8"/>
      <c r="KN103" s="8"/>
      <c r="KO103" s="8"/>
      <c r="KP103" s="8"/>
      <c r="KQ103" s="8"/>
      <c r="KR103" s="8"/>
      <c r="KS103" s="8"/>
      <c r="KT103" s="8"/>
      <c r="KU103" s="8"/>
      <c r="KV103" s="8"/>
      <c r="KW103" s="8"/>
      <c r="KX103" s="8"/>
      <c r="KY103" s="8"/>
      <c r="KZ103" s="8"/>
      <c r="LA103" s="8"/>
      <c r="LB103" s="8"/>
      <c r="LC103" s="8"/>
      <c r="LD103" s="8"/>
      <c r="LE103" s="8"/>
      <c r="LF103" s="8"/>
      <c r="LG103" s="8"/>
      <c r="LH103" s="8"/>
      <c r="LI103" s="8"/>
      <c r="LJ103" s="8"/>
      <c r="LK103" s="8"/>
      <c r="LL103" s="8"/>
      <c r="LM103" s="8"/>
      <c r="LN103" s="8"/>
      <c r="LO103" s="8"/>
      <c r="LP103" s="8"/>
      <c r="LQ103" s="8"/>
      <c r="LR103" s="8"/>
      <c r="LS103" s="8"/>
      <c r="LT103" s="8"/>
      <c r="LU103" s="8"/>
      <c r="LV103" s="8"/>
      <c r="LW103" s="8"/>
      <c r="LX103" s="8"/>
      <c r="LY103" s="8"/>
      <c r="LZ103" s="8"/>
      <c r="MA103" s="8"/>
      <c r="MB103" s="8"/>
      <c r="MC103" s="8"/>
      <c r="MD103" s="8"/>
      <c r="ME103" s="8"/>
      <c r="MF103" s="8"/>
      <c r="MG103" s="8"/>
      <c r="MH103" s="8"/>
      <c r="MI103" s="8"/>
      <c r="MJ103" s="8"/>
      <c r="MK103" s="8"/>
      <c r="ML103" s="8"/>
      <c r="MM103" s="8"/>
      <c r="MN103" s="8"/>
      <c r="MO103" s="8"/>
      <c r="MP103" s="8"/>
      <c r="MQ103" s="8"/>
      <c r="MR103" s="8"/>
      <c r="MS103" s="8"/>
      <c r="MT103" s="8"/>
      <c r="MU103" s="8"/>
      <c r="MV103" s="8"/>
      <c r="MW103" s="8"/>
      <c r="MX103" s="8"/>
      <c r="MY103" s="8"/>
      <c r="MZ103" s="8"/>
      <c r="NA103" s="8"/>
      <c r="NB103" s="8"/>
      <c r="NC103" s="8"/>
      <c r="ND103" s="8"/>
      <c r="NE103" s="8"/>
      <c r="NF103" s="8"/>
      <c r="NG103" s="8"/>
      <c r="NH103" s="8"/>
      <c r="NI103" s="8"/>
      <c r="NJ103" s="8"/>
      <c r="NK103" s="8"/>
      <c r="NL103" s="8"/>
      <c r="NM103" s="8"/>
      <c r="NN103" s="8"/>
      <c r="NO103" s="8"/>
      <c r="NP103" s="8"/>
      <c r="NQ103" s="8"/>
      <c r="NR103" s="8"/>
      <c r="NS103" s="8"/>
      <c r="NT103" s="8"/>
      <c r="NU103" s="8"/>
      <c r="NV103" s="8"/>
      <c r="NW103" s="8"/>
      <c r="NX103" s="8"/>
      <c r="NY103" s="8"/>
      <c r="NZ103" s="8"/>
      <c r="OA103" s="8"/>
      <c r="OB103" s="8"/>
      <c r="OC103" s="8"/>
      <c r="OD103" s="8"/>
      <c r="OE103" s="8"/>
      <c r="OF103" s="8"/>
      <c r="OG103" s="8"/>
      <c r="OH103" s="8"/>
      <c r="OI103" s="8"/>
      <c r="OJ103" s="8"/>
      <c r="OK103" s="8"/>
      <c r="OL103" s="8"/>
      <c r="OM103" s="8"/>
      <c r="ON103" s="8"/>
      <c r="OO103" s="8"/>
      <c r="OP103" s="8"/>
      <c r="OQ103" s="8"/>
      <c r="OR103" s="8"/>
      <c r="OS103" s="8"/>
      <c r="OT103" s="8"/>
      <c r="OU103" s="8"/>
      <c r="OV103" s="8"/>
      <c r="OW103" s="8"/>
      <c r="OX103" s="8"/>
      <c r="OY103" s="8"/>
      <c r="OZ103" s="8"/>
      <c r="PA103" s="8"/>
      <c r="PB103" s="8"/>
      <c r="PC103" s="8"/>
      <c r="PD103" s="8"/>
      <c r="PE103" s="8"/>
      <c r="PF103" s="8"/>
      <c r="PG103" s="8"/>
      <c r="PH103" s="8"/>
      <c r="PI103" s="8"/>
      <c r="PJ103" s="8"/>
      <c r="PK103" s="8"/>
      <c r="PL103" s="8"/>
      <c r="PM103" s="8"/>
      <c r="PN103" s="8"/>
      <c r="PO103" s="8"/>
      <c r="PP103" s="8"/>
      <c r="PQ103" s="8"/>
      <c r="PR103" s="8"/>
      <c r="PS103" s="8"/>
      <c r="PT103" s="8"/>
      <c r="PU103" s="8"/>
      <c r="PV103" s="8"/>
      <c r="PW103" s="8"/>
      <c r="PX103" s="8"/>
      <c r="PY103" s="8"/>
      <c r="PZ103" s="8"/>
      <c r="QA103" s="8"/>
      <c r="QB103" s="8"/>
      <c r="QC103" s="8"/>
      <c r="QD103" s="8"/>
      <c r="QE103" s="8"/>
      <c r="QF103" s="8"/>
      <c r="QG103" s="8"/>
      <c r="QH103" s="8"/>
      <c r="QI103" s="8"/>
      <c r="QJ103" s="8"/>
      <c r="QK103" s="8"/>
      <c r="QL103" s="8"/>
      <c r="QM103" s="8"/>
      <c r="QN103" s="8"/>
      <c r="QO103" s="8"/>
      <c r="QP103" s="8"/>
      <c r="QQ103" s="8"/>
      <c r="QR103" s="8"/>
      <c r="QS103" s="8"/>
      <c r="QT103" s="8"/>
      <c r="QU103" s="8"/>
      <c r="QV103" s="8"/>
      <c r="QW103" s="8"/>
      <c r="QX103" s="8"/>
      <c r="QY103" s="8"/>
      <c r="QZ103" s="8"/>
      <c r="RA103" s="8"/>
      <c r="RB103" s="8"/>
      <c r="RC103" s="8"/>
      <c r="RD103" s="8"/>
      <c r="RE103" s="8"/>
      <c r="RF103" s="8"/>
      <c r="RG103" s="8"/>
      <c r="RH103" s="8"/>
      <c r="RI103" s="8"/>
      <c r="RJ103" s="8"/>
      <c r="RK103" s="8"/>
      <c r="RL103" s="8"/>
      <c r="RM103" s="8"/>
      <c r="RN103" s="8"/>
      <c r="RO103" s="8"/>
      <c r="RP103" s="8"/>
      <c r="RQ103" s="8"/>
      <c r="RR103" s="8"/>
      <c r="RS103" s="8"/>
      <c r="RT103" s="8"/>
      <c r="RU103" s="8"/>
      <c r="RV103" s="8"/>
      <c r="RW103" s="8"/>
      <c r="RX103" s="8"/>
      <c r="RY103" s="8"/>
      <c r="RZ103" s="8"/>
      <c r="SA103" s="8"/>
      <c r="SB103" s="8"/>
      <c r="SC103" s="8"/>
      <c r="SD103" s="8"/>
      <c r="SE103" s="8"/>
      <c r="SF103" s="8"/>
      <c r="SG103" s="8"/>
      <c r="SH103" s="8"/>
      <c r="SI103" s="8"/>
      <c r="SJ103" s="8"/>
      <c r="SK103" s="8"/>
      <c r="SL103" s="8"/>
      <c r="SM103" s="8"/>
      <c r="SN103" s="8"/>
      <c r="SO103" s="8"/>
      <c r="SP103" s="8"/>
      <c r="SQ103" s="8"/>
      <c r="SR103" s="8"/>
      <c r="SS103" s="8"/>
      <c r="ST103" s="8"/>
      <c r="SU103" s="8"/>
      <c r="SV103" s="8"/>
      <c r="SW103" s="8"/>
      <c r="SX103" s="8"/>
      <c r="SY103" s="8"/>
      <c r="SZ103" s="8"/>
      <c r="TA103" s="8"/>
      <c r="TB103" s="8"/>
      <c r="TC103" s="8"/>
      <c r="TD103" s="8"/>
      <c r="TE103" s="8"/>
      <c r="TF103" s="8"/>
      <c r="TG103" s="8"/>
      <c r="TH103" s="8"/>
      <c r="TI103" s="8"/>
      <c r="TJ103" s="8"/>
      <c r="TK103" s="8"/>
      <c r="TL103" s="8"/>
      <c r="TM103" s="8"/>
      <c r="TN103" s="8"/>
      <c r="TO103" s="8"/>
      <c r="TP103" s="8"/>
      <c r="TQ103" s="8"/>
      <c r="TR103" s="8"/>
      <c r="TS103" s="8"/>
      <c r="TT103" s="8"/>
      <c r="TU103" s="8"/>
      <c r="TV103" s="8"/>
      <c r="TW103" s="8"/>
      <c r="TX103" s="8"/>
      <c r="TY103" s="8"/>
      <c r="TZ103" s="8"/>
      <c r="UA103" s="8"/>
      <c r="UB103" s="8"/>
      <c r="UC103" s="8"/>
      <c r="UD103" s="8"/>
      <c r="UE103" s="8"/>
      <c r="UF103" s="8"/>
      <c r="UG103" s="8"/>
      <c r="UH103" s="8"/>
      <c r="UI103" s="8"/>
      <c r="UJ103" s="8"/>
      <c r="UK103" s="8"/>
      <c r="UL103" s="8"/>
      <c r="UM103" s="8"/>
      <c r="UN103" s="8"/>
      <c r="UO103" s="8"/>
      <c r="UP103" s="8"/>
      <c r="UQ103" s="8"/>
      <c r="UR103" s="8"/>
      <c r="US103" s="8"/>
      <c r="UT103" s="8"/>
      <c r="UU103" s="8"/>
      <c r="UV103" s="8"/>
      <c r="UW103" s="8"/>
      <c r="UX103" s="8"/>
      <c r="UY103" s="8"/>
      <c r="UZ103" s="8"/>
      <c r="VA103" s="8"/>
      <c r="VB103" s="8"/>
      <c r="VC103" s="8"/>
      <c r="VD103" s="8"/>
      <c r="VE103" s="8"/>
      <c r="VF103" s="8"/>
      <c r="VG103" s="8"/>
      <c r="VH103" s="8"/>
      <c r="VI103" s="8"/>
      <c r="VJ103" s="8"/>
      <c r="VK103" s="8"/>
      <c r="VL103" s="8"/>
      <c r="VM103" s="8"/>
      <c r="VN103" s="8"/>
      <c r="VO103" s="8"/>
      <c r="VP103" s="8"/>
      <c r="VQ103" s="8"/>
      <c r="VR103" s="8"/>
      <c r="VS103" s="8"/>
      <c r="VT103" s="8"/>
      <c r="VU103" s="8"/>
      <c r="VV103" s="8"/>
      <c r="VW103" s="8"/>
      <c r="VX103" s="8"/>
      <c r="VY103" s="8"/>
      <c r="VZ103" s="8"/>
      <c r="WA103" s="8"/>
      <c r="WB103" s="8"/>
      <c r="WC103" s="8"/>
      <c r="WD103" s="8"/>
      <c r="WE103" s="8"/>
      <c r="WF103" s="8"/>
      <c r="WG103" s="8"/>
      <c r="WH103" s="8"/>
      <c r="WI103" s="8"/>
      <c r="WJ103" s="8"/>
      <c r="WK103" s="8"/>
      <c r="WL103" s="8"/>
      <c r="WM103" s="8"/>
      <c r="WN103" s="8"/>
      <c r="WO103" s="8"/>
      <c r="WP103" s="8"/>
      <c r="WQ103" s="8"/>
      <c r="WR103" s="8"/>
      <c r="WS103" s="8"/>
      <c r="WT103" s="8"/>
      <c r="WU103" s="8"/>
      <c r="WV103" s="8"/>
      <c r="WW103" s="8"/>
      <c r="WX103" s="8"/>
      <c r="WY103" s="8"/>
      <c r="WZ103" s="8"/>
      <c r="XA103" s="8"/>
      <c r="XB103" s="8"/>
      <c r="XC103" s="8"/>
      <c r="XD103" s="8"/>
      <c r="XE103" s="8"/>
      <c r="XF103" s="8"/>
      <c r="XG103" s="8"/>
      <c r="XH103" s="8"/>
      <c r="XI103" s="8"/>
      <c r="XJ103" s="8"/>
      <c r="XK103" s="8"/>
      <c r="XL103" s="8"/>
      <c r="XM103" s="8"/>
      <c r="XN103" s="8"/>
      <c r="XO103" s="8"/>
      <c r="XP103" s="8"/>
      <c r="XQ103" s="8"/>
      <c r="XR103" s="8"/>
      <c r="XS103" s="8"/>
      <c r="XT103" s="8"/>
      <c r="XU103" s="8"/>
      <c r="XV103" s="8"/>
      <c r="XW103" s="8"/>
      <c r="XX103" s="8"/>
      <c r="XY103" s="8"/>
      <c r="XZ103" s="8"/>
      <c r="YA103" s="8"/>
      <c r="YB103" s="8"/>
      <c r="YC103" s="8"/>
      <c r="YD103" s="8"/>
      <c r="YE103" s="8"/>
      <c r="YF103" s="8"/>
      <c r="YG103" s="8"/>
      <c r="YH103" s="8"/>
      <c r="YI103" s="8"/>
      <c r="YJ103" s="8"/>
      <c r="YK103" s="8"/>
      <c r="YL103" s="8"/>
      <c r="YM103" s="8"/>
      <c r="YN103" s="8"/>
      <c r="YO103" s="8"/>
      <c r="YP103" s="8"/>
      <c r="YQ103" s="8"/>
      <c r="YR103" s="8"/>
      <c r="YS103" s="8"/>
      <c r="YT103" s="8"/>
      <c r="YU103" s="8"/>
      <c r="YV103" s="8"/>
      <c r="YW103" s="8"/>
      <c r="YX103" s="8"/>
      <c r="YY103" s="8"/>
      <c r="YZ103" s="8"/>
      <c r="ZA103" s="8"/>
      <c r="ZB103" s="8"/>
      <c r="ZC103" s="8"/>
      <c r="ZD103" s="8"/>
      <c r="ZE103" s="8"/>
      <c r="ZF103" s="8"/>
      <c r="ZG103" s="8"/>
      <c r="ZH103" s="8"/>
      <c r="ZI103" s="8"/>
      <c r="ZJ103" s="8"/>
      <c r="ZK103" s="8"/>
      <c r="ZL103" s="8"/>
      <c r="ZM103" s="8"/>
      <c r="ZN103" s="8"/>
      <c r="ZO103" s="8"/>
      <c r="ZP103" s="8"/>
      <c r="ZQ103" s="8"/>
      <c r="ZR103" s="8"/>
      <c r="ZS103" s="8"/>
      <c r="ZT103" s="8"/>
      <c r="ZU103" s="8"/>
      <c r="ZV103" s="8"/>
      <c r="ZW103" s="8"/>
      <c r="ZX103" s="8"/>
      <c r="ZY103" s="8"/>
      <c r="ZZ103" s="8"/>
      <c r="AAA103" s="8"/>
      <c r="AAB103" s="8"/>
      <c r="AAC103" s="8"/>
      <c r="AAD103" s="8"/>
      <c r="AAE103" s="8"/>
      <c r="AAF103" s="8"/>
      <c r="AAG103" s="8"/>
      <c r="AAH103" s="8"/>
      <c r="AAI103" s="8"/>
      <c r="AAJ103" s="8"/>
      <c r="AAK103" s="8"/>
      <c r="AAL103" s="8"/>
      <c r="AAM103" s="8"/>
      <c r="AAN103" s="8"/>
      <c r="AAO103" s="8"/>
      <c r="AAP103" s="8"/>
      <c r="AAQ103" s="8"/>
      <c r="AAR103" s="8"/>
      <c r="AAS103" s="8"/>
      <c r="AAT103" s="8"/>
      <c r="AAU103" s="8"/>
      <c r="AAV103" s="8"/>
      <c r="AAW103" s="8"/>
      <c r="AAX103" s="8"/>
      <c r="AAY103" s="8"/>
      <c r="AAZ103" s="8"/>
      <c r="ABA103" s="8"/>
      <c r="ABB103" s="8"/>
      <c r="ABC103" s="8"/>
      <c r="ABD103" s="8"/>
      <c r="ABE103" s="8"/>
      <c r="ABF103" s="8"/>
      <c r="ABG103" s="8"/>
      <c r="ABH103" s="8"/>
      <c r="ABI103" s="8"/>
      <c r="ABJ103" s="8"/>
      <c r="ABK103" s="8"/>
      <c r="ABL103" s="8"/>
      <c r="ABM103" s="8"/>
      <c r="ABN103" s="8"/>
      <c r="ABO103" s="8"/>
      <c r="ABP103" s="8"/>
      <c r="ABQ103" s="8"/>
      <c r="ABR103" s="8"/>
      <c r="ABS103" s="8"/>
      <c r="ABT103" s="8"/>
      <c r="ABU103" s="8"/>
      <c r="ABV103" s="8"/>
      <c r="ABW103" s="8"/>
      <c r="ABX103" s="8"/>
      <c r="ABY103" s="8"/>
      <c r="ABZ103" s="8"/>
      <c r="ACA103" s="8"/>
      <c r="ACB103" s="8"/>
      <c r="ACC103" s="8"/>
      <c r="ACD103" s="8"/>
      <c r="ACE103" s="8"/>
      <c r="ACF103" s="8"/>
      <c r="ACG103" s="8"/>
      <c r="ACH103" s="8"/>
      <c r="ACI103" s="8"/>
      <c r="ACJ103" s="8"/>
      <c r="ACK103" s="8"/>
      <c r="ACL103" s="8"/>
      <c r="ACM103" s="8"/>
      <c r="ACN103" s="8"/>
      <c r="ACO103" s="8"/>
      <c r="ACP103" s="8"/>
      <c r="ACQ103" s="8"/>
      <c r="ACR103" s="8"/>
      <c r="ACS103" s="8"/>
      <c r="ACT103" s="8"/>
      <c r="ACU103" s="8"/>
      <c r="ACV103" s="8"/>
      <c r="ACW103" s="8"/>
      <c r="ACX103" s="8"/>
      <c r="ACY103" s="8"/>
      <c r="ACZ103" s="8"/>
      <c r="ADA103" s="8"/>
      <c r="ADB103" s="8"/>
      <c r="ADC103" s="8"/>
      <c r="ADD103" s="8"/>
      <c r="ADE103" s="8"/>
      <c r="ADF103" s="8"/>
      <c r="ADG103" s="8"/>
      <c r="ADH103" s="8"/>
      <c r="ADI103" s="8"/>
      <c r="ADJ103" s="8"/>
      <c r="ADK103" s="8"/>
      <c r="ADL103" s="8"/>
      <c r="ADM103" s="8"/>
      <c r="ADN103" s="8"/>
      <c r="ADO103" s="8"/>
      <c r="ADP103" s="8"/>
      <c r="ADQ103" s="8"/>
      <c r="ADR103" s="8"/>
      <c r="ADS103" s="8"/>
      <c r="ADT103" s="8"/>
      <c r="ADU103" s="8"/>
      <c r="ADV103" s="8"/>
      <c r="ADW103" s="8"/>
      <c r="ADX103" s="8"/>
      <c r="ADY103" s="8"/>
      <c r="ADZ103" s="8"/>
      <c r="AEA103" s="8"/>
      <c r="AEB103" s="8"/>
      <c r="AEC103" s="8"/>
      <c r="AED103" s="8"/>
      <c r="AEE103" s="8"/>
      <c r="AEF103" s="8"/>
      <c r="AEG103" s="8"/>
      <c r="AEH103" s="8"/>
      <c r="AEI103" s="8"/>
      <c r="AEJ103" s="8"/>
      <c r="AEK103" s="8"/>
      <c r="AEL103" s="8"/>
      <c r="AEM103" s="8"/>
      <c r="AEN103" s="8"/>
      <c r="AEO103" s="8"/>
      <c r="AEP103" s="8"/>
      <c r="AEQ103" s="8"/>
      <c r="AER103" s="8"/>
      <c r="AES103" s="8"/>
      <c r="AET103" s="8"/>
      <c r="AEU103" s="8"/>
      <c r="AEV103" s="8"/>
      <c r="AEW103" s="8"/>
      <c r="AEX103" s="8"/>
      <c r="AEY103" s="8"/>
      <c r="AEZ103" s="8"/>
      <c r="AFA103" s="8"/>
      <c r="AFB103" s="8"/>
      <c r="AFC103" s="8"/>
      <c r="AFD103" s="8"/>
      <c r="AFE103" s="8"/>
      <c r="AFF103" s="8"/>
      <c r="AFG103" s="8"/>
      <c r="AFH103" s="8"/>
      <c r="AFI103" s="8"/>
      <c r="AFJ103" s="8"/>
      <c r="AFK103" s="8"/>
      <c r="AFL103" s="8"/>
      <c r="AFM103" s="8"/>
      <c r="AFN103" s="8"/>
      <c r="AFO103" s="8"/>
      <c r="AFP103" s="8"/>
      <c r="AFQ103" s="8"/>
      <c r="AFR103" s="8"/>
      <c r="AFS103" s="8"/>
      <c r="AFT103" s="8"/>
      <c r="AFU103" s="8"/>
      <c r="AFV103" s="8"/>
      <c r="AFW103" s="8"/>
      <c r="AFX103" s="8"/>
      <c r="AFY103" s="8"/>
      <c r="AFZ103" s="8"/>
      <c r="AGA103" s="8"/>
      <c r="AGB103" s="8"/>
      <c r="AGC103" s="8"/>
      <c r="AGD103" s="8"/>
      <c r="AGE103" s="8"/>
      <c r="AGF103" s="8"/>
      <c r="AGG103" s="8"/>
      <c r="AGH103" s="8"/>
      <c r="AGI103" s="8"/>
      <c r="AGJ103" s="8"/>
      <c r="AGK103" s="8"/>
      <c r="AGL103" s="8"/>
      <c r="AGM103" s="8"/>
      <c r="AGN103" s="8"/>
      <c r="AGO103" s="8"/>
      <c r="AGP103" s="8"/>
      <c r="AGQ103" s="8"/>
      <c r="AGR103" s="8"/>
      <c r="AGS103" s="8"/>
      <c r="AGT103" s="8"/>
      <c r="AGU103" s="8"/>
      <c r="AGV103" s="8"/>
      <c r="AGW103" s="8"/>
      <c r="AGX103" s="8"/>
      <c r="AGY103" s="8"/>
      <c r="AGZ103" s="8"/>
      <c r="AHA103" s="8"/>
      <c r="AHB103" s="8"/>
      <c r="AHC103" s="8"/>
      <c r="AHD103" s="8"/>
      <c r="AHE103" s="8"/>
      <c r="AHF103" s="8"/>
      <c r="AHG103" s="8"/>
      <c r="AHH103" s="8"/>
      <c r="AHI103" s="8"/>
      <c r="AHJ103" s="8"/>
      <c r="AHK103" s="8"/>
      <c r="AHL103" s="8"/>
      <c r="AHM103" s="8"/>
      <c r="AHN103" s="8"/>
      <c r="AHO103" s="8"/>
      <c r="AHP103" s="8"/>
      <c r="AHQ103" s="8"/>
      <c r="AHR103" s="8"/>
      <c r="AHS103" s="8"/>
      <c r="AHT103" s="8"/>
      <c r="AHU103" s="8"/>
      <c r="AHV103" s="8"/>
      <c r="AHW103" s="8"/>
      <c r="AHX103" s="8"/>
      <c r="AHY103" s="8"/>
      <c r="AHZ103" s="8"/>
      <c r="AIA103" s="8"/>
      <c r="AIB103" s="8"/>
      <c r="AIC103" s="8"/>
      <c r="AID103" s="8"/>
      <c r="AIE103" s="8"/>
      <c r="AIF103" s="8"/>
      <c r="AIG103" s="8"/>
      <c r="AIH103" s="8"/>
      <c r="AII103" s="8"/>
      <c r="AIJ103" s="8"/>
      <c r="AIK103" s="8"/>
      <c r="AIL103" s="8"/>
      <c r="AIM103" s="8"/>
      <c r="AIN103" s="8"/>
      <c r="AIO103" s="8"/>
      <c r="AIP103" s="8"/>
      <c r="AIQ103" s="8"/>
      <c r="AIR103" s="8"/>
      <c r="AIS103" s="8"/>
      <c r="AIT103" s="8"/>
      <c r="AIU103" s="8"/>
      <c r="AIV103" s="8"/>
      <c r="AIW103" s="8"/>
      <c r="AIX103" s="8"/>
      <c r="AIY103" s="8"/>
      <c r="AIZ103" s="8"/>
      <c r="AJA103" s="8"/>
      <c r="AJB103" s="8"/>
      <c r="AJC103" s="8"/>
      <c r="AJD103" s="8"/>
      <c r="AJE103" s="8"/>
      <c r="AJF103" s="8"/>
      <c r="AJG103" s="8"/>
      <c r="AJH103" s="8"/>
      <c r="AJI103" s="8"/>
      <c r="AJJ103" s="8"/>
      <c r="AJK103" s="8"/>
      <c r="AJL103" s="8"/>
      <c r="AJM103" s="8"/>
      <c r="AJN103" s="8"/>
      <c r="AJO103" s="8"/>
      <c r="AJP103" s="8"/>
      <c r="AJQ103" s="8"/>
      <c r="AJR103" s="8"/>
      <c r="AJS103" s="8"/>
      <c r="AJT103" s="8"/>
      <c r="AJU103" s="8"/>
      <c r="AJV103" s="8"/>
      <c r="AJW103" s="8"/>
      <c r="AJX103" s="8"/>
      <c r="AJY103" s="8"/>
      <c r="AJZ103" s="8"/>
      <c r="AKA103" s="8"/>
      <c r="AKB103" s="8"/>
      <c r="AKC103" s="8"/>
      <c r="AKD103" s="8"/>
      <c r="AKE103" s="8"/>
      <c r="AKF103" s="8"/>
      <c r="AKG103" s="8"/>
      <c r="AKH103" s="8"/>
      <c r="AKI103" s="8"/>
      <c r="AKJ103" s="8"/>
      <c r="AKK103" s="8"/>
      <c r="AKL103" s="8"/>
      <c r="AKM103" s="8"/>
      <c r="AKN103" s="8"/>
      <c r="AKO103" s="8"/>
      <c r="AKP103" s="8"/>
      <c r="AKQ103" s="8"/>
      <c r="AKR103" s="8"/>
      <c r="AKS103" s="8"/>
      <c r="AKT103" s="8"/>
      <c r="AKU103" s="8"/>
      <c r="AKV103" s="8"/>
      <c r="AKW103" s="8"/>
      <c r="AKX103" s="8"/>
      <c r="AKY103" s="8"/>
      <c r="AKZ103" s="8"/>
      <c r="ALA103" s="8"/>
      <c r="ALB103" s="8"/>
      <c r="ALC103" s="8"/>
      <c r="ALD103" s="8"/>
      <c r="ALE103" s="8"/>
      <c r="ALF103" s="8"/>
      <c r="ALG103" s="8"/>
      <c r="ALH103" s="8"/>
      <c r="ALI103" s="8"/>
      <c r="ALJ103" s="8"/>
      <c r="ALK103" s="8"/>
      <c r="ALL103" s="8"/>
      <c r="ALM103" s="8"/>
      <c r="ALN103" s="8"/>
      <c r="ALO103" s="8"/>
      <c r="ALP103" s="8"/>
      <c r="ALQ103" s="8"/>
      <c r="ALR103" s="8"/>
      <c r="ALS103" s="8"/>
      <c r="ALT103" s="8"/>
      <c r="ALU103" s="8"/>
      <c r="ALV103" s="8"/>
      <c r="ALW103" s="8"/>
      <c r="ALX103" s="8"/>
      <c r="ALY103" s="8"/>
      <c r="ALZ103" s="8"/>
      <c r="AMA103" s="8"/>
      <c r="AMB103" s="8"/>
      <c r="AMC103" s="8"/>
      <c r="AMD103" s="8"/>
      <c r="AME103" s="8"/>
      <c r="AMF103" s="8"/>
      <c r="AMG103" s="8"/>
      <c r="AMH103" s="8"/>
      <c r="AMI103" s="8"/>
      <c r="AMJ103" s="8"/>
      <c r="AMK103" s="8"/>
      <c r="AML103" s="8"/>
    </row>
    <row r="104" spans="1:1026" s="9" customFormat="1" ht="20.25" customHeight="1">
      <c r="A104" s="8"/>
      <c r="B104" s="19" t="s">
        <v>13</v>
      </c>
      <c r="C104" s="274" t="s">
        <v>110</v>
      </c>
      <c r="D104" s="275"/>
      <c r="E104" s="311"/>
      <c r="F104" s="381">
        <f>H104/H42</f>
        <v>2.0833333333333335E-4</v>
      </c>
      <c r="G104" s="311"/>
      <c r="H104" s="117">
        <f>IF(I104="S",((((5/30)*(H42))/12)*0.015),IF(I104="N",0,"INFORME S ou N"))</f>
        <v>0.26830208333333333</v>
      </c>
      <c r="I104" s="68" t="s">
        <v>65</v>
      </c>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s="9" customFormat="1" ht="20.25" customHeight="1">
      <c r="A105" s="8"/>
      <c r="B105" s="19" t="s">
        <v>14</v>
      </c>
      <c r="C105" s="274" t="s">
        <v>111</v>
      </c>
      <c r="D105" s="275"/>
      <c r="E105" s="311"/>
      <c r="F105" s="381">
        <f>H105/H42</f>
        <v>3.2612493691035448E-4</v>
      </c>
      <c r="G105" s="311"/>
      <c r="H105" s="117">
        <f>ROUND((((15/30)*H42)/12)*0.0078,2)</f>
        <v>0.42</v>
      </c>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8"/>
      <c r="FR105" s="8"/>
      <c r="FS105" s="8"/>
      <c r="FT105" s="8"/>
      <c r="FU105" s="8"/>
      <c r="FV105" s="8"/>
      <c r="FW105" s="8"/>
      <c r="FX105" s="8"/>
      <c r="FY105" s="8"/>
      <c r="FZ105" s="8"/>
      <c r="GA105" s="8"/>
      <c r="GB105" s="8"/>
      <c r="GC105" s="8"/>
      <c r="GD105" s="8"/>
      <c r="GE105" s="8"/>
      <c r="GF105" s="8"/>
      <c r="GG105" s="8"/>
      <c r="GH105" s="8"/>
      <c r="GI105" s="8"/>
      <c r="GJ105" s="8"/>
      <c r="GK105" s="8"/>
      <c r="GL105" s="8"/>
      <c r="GM105" s="8"/>
      <c r="GN105" s="8"/>
      <c r="GO105" s="8"/>
      <c r="GP105" s="8"/>
      <c r="GQ105" s="8"/>
      <c r="GR105" s="8"/>
      <c r="GS105" s="8"/>
      <c r="GT105" s="8"/>
      <c r="GU105" s="8"/>
      <c r="GV105" s="8"/>
      <c r="GW105" s="8"/>
      <c r="GX105" s="8"/>
      <c r="GY105" s="8"/>
      <c r="GZ105" s="8"/>
      <c r="HA105" s="8"/>
      <c r="HB105" s="8"/>
      <c r="HC105" s="8"/>
      <c r="HD105" s="8"/>
      <c r="HE105" s="8"/>
      <c r="HF105" s="8"/>
      <c r="HG105" s="8"/>
      <c r="HH105" s="8"/>
      <c r="HI105" s="8"/>
      <c r="HJ105" s="8"/>
      <c r="HK105" s="8"/>
      <c r="HL105" s="8"/>
      <c r="HM105" s="8"/>
      <c r="HN105" s="8"/>
      <c r="HO105" s="8"/>
      <c r="HP105" s="8"/>
      <c r="HQ105" s="8"/>
      <c r="HR105" s="8"/>
      <c r="HS105" s="8"/>
      <c r="HT105" s="8"/>
      <c r="HU105" s="8"/>
      <c r="HV105" s="8"/>
      <c r="HW105" s="8"/>
      <c r="HX105" s="8"/>
      <c r="HY105" s="8"/>
      <c r="HZ105" s="8"/>
      <c r="IA105" s="8"/>
      <c r="IB105" s="8"/>
      <c r="IC105" s="8"/>
      <c r="ID105" s="8"/>
      <c r="IE105" s="8"/>
      <c r="IF105" s="8"/>
      <c r="IG105" s="8"/>
      <c r="IH105" s="8"/>
      <c r="II105" s="8"/>
      <c r="IJ105" s="8"/>
      <c r="IK105" s="8"/>
      <c r="IL105" s="8"/>
      <c r="IM105" s="8"/>
      <c r="IN105" s="8"/>
      <c r="IO105" s="8"/>
      <c r="IP105" s="8"/>
      <c r="IQ105" s="8"/>
      <c r="IR105" s="8"/>
      <c r="IS105" s="8"/>
      <c r="IT105" s="8"/>
      <c r="IU105" s="8"/>
      <c r="IV105" s="8"/>
      <c r="IW105" s="8"/>
      <c r="IX105" s="8"/>
      <c r="IY105" s="8"/>
      <c r="IZ105" s="8"/>
      <c r="JA105" s="8"/>
      <c r="JB105" s="8"/>
      <c r="JC105" s="8"/>
      <c r="JD105" s="8"/>
      <c r="JE105" s="8"/>
      <c r="JF105" s="8"/>
      <c r="JG105" s="8"/>
      <c r="JH105" s="8"/>
      <c r="JI105" s="8"/>
      <c r="JJ105" s="8"/>
      <c r="JK105" s="8"/>
      <c r="JL105" s="8"/>
      <c r="JM105" s="8"/>
      <c r="JN105" s="8"/>
      <c r="JO105" s="8"/>
      <c r="JP105" s="8"/>
      <c r="JQ105" s="8"/>
      <c r="JR105" s="8"/>
      <c r="JS105" s="8"/>
      <c r="JT105" s="8"/>
      <c r="JU105" s="8"/>
      <c r="JV105" s="8"/>
      <c r="JW105" s="8"/>
      <c r="JX105" s="8"/>
      <c r="JY105" s="8"/>
      <c r="JZ105" s="8"/>
      <c r="KA105" s="8"/>
      <c r="KB105" s="8"/>
      <c r="KC105" s="8"/>
      <c r="KD105" s="8"/>
      <c r="KE105" s="8"/>
      <c r="KF105" s="8"/>
      <c r="KG105" s="8"/>
      <c r="KH105" s="8"/>
      <c r="KI105" s="8"/>
      <c r="KJ105" s="8"/>
      <c r="KK105" s="8"/>
      <c r="KL105" s="8"/>
      <c r="KM105" s="8"/>
      <c r="KN105" s="8"/>
      <c r="KO105" s="8"/>
      <c r="KP105" s="8"/>
      <c r="KQ105" s="8"/>
      <c r="KR105" s="8"/>
      <c r="KS105" s="8"/>
      <c r="KT105" s="8"/>
      <c r="KU105" s="8"/>
      <c r="KV105" s="8"/>
      <c r="KW105" s="8"/>
      <c r="KX105" s="8"/>
      <c r="KY105" s="8"/>
      <c r="KZ105" s="8"/>
      <c r="LA105" s="8"/>
      <c r="LB105" s="8"/>
      <c r="LC105" s="8"/>
      <c r="LD105" s="8"/>
      <c r="LE105" s="8"/>
      <c r="LF105" s="8"/>
      <c r="LG105" s="8"/>
      <c r="LH105" s="8"/>
      <c r="LI105" s="8"/>
      <c r="LJ105" s="8"/>
      <c r="LK105" s="8"/>
      <c r="LL105" s="8"/>
      <c r="LM105" s="8"/>
      <c r="LN105" s="8"/>
      <c r="LO105" s="8"/>
      <c r="LP105" s="8"/>
      <c r="LQ105" s="8"/>
      <c r="LR105" s="8"/>
      <c r="LS105" s="8"/>
      <c r="LT105" s="8"/>
      <c r="LU105" s="8"/>
      <c r="LV105" s="8"/>
      <c r="LW105" s="8"/>
      <c r="LX105" s="8"/>
      <c r="LY105" s="8"/>
      <c r="LZ105" s="8"/>
      <c r="MA105" s="8"/>
      <c r="MB105" s="8"/>
      <c r="MC105" s="8"/>
      <c r="MD105" s="8"/>
      <c r="ME105" s="8"/>
      <c r="MF105" s="8"/>
      <c r="MG105" s="8"/>
      <c r="MH105" s="8"/>
      <c r="MI105" s="8"/>
      <c r="MJ105" s="8"/>
      <c r="MK105" s="8"/>
      <c r="ML105" s="8"/>
      <c r="MM105" s="8"/>
      <c r="MN105" s="8"/>
      <c r="MO105" s="8"/>
      <c r="MP105" s="8"/>
      <c r="MQ105" s="8"/>
      <c r="MR105" s="8"/>
      <c r="MS105" s="8"/>
      <c r="MT105" s="8"/>
      <c r="MU105" s="8"/>
      <c r="MV105" s="8"/>
      <c r="MW105" s="8"/>
      <c r="MX105" s="8"/>
      <c r="MY105" s="8"/>
      <c r="MZ105" s="8"/>
      <c r="NA105" s="8"/>
      <c r="NB105" s="8"/>
      <c r="NC105" s="8"/>
      <c r="ND105" s="8"/>
      <c r="NE105" s="8"/>
      <c r="NF105" s="8"/>
      <c r="NG105" s="8"/>
      <c r="NH105" s="8"/>
      <c r="NI105" s="8"/>
      <c r="NJ105" s="8"/>
      <c r="NK105" s="8"/>
      <c r="NL105" s="8"/>
      <c r="NM105" s="8"/>
      <c r="NN105" s="8"/>
      <c r="NO105" s="8"/>
      <c r="NP105" s="8"/>
      <c r="NQ105" s="8"/>
      <c r="NR105" s="8"/>
      <c r="NS105" s="8"/>
      <c r="NT105" s="8"/>
      <c r="NU105" s="8"/>
      <c r="NV105" s="8"/>
      <c r="NW105" s="8"/>
      <c r="NX105" s="8"/>
      <c r="NY105" s="8"/>
      <c r="NZ105" s="8"/>
      <c r="OA105" s="8"/>
      <c r="OB105" s="8"/>
      <c r="OC105" s="8"/>
      <c r="OD105" s="8"/>
      <c r="OE105" s="8"/>
      <c r="OF105" s="8"/>
      <c r="OG105" s="8"/>
      <c r="OH105" s="8"/>
      <c r="OI105" s="8"/>
      <c r="OJ105" s="8"/>
      <c r="OK105" s="8"/>
      <c r="OL105" s="8"/>
      <c r="OM105" s="8"/>
      <c r="ON105" s="8"/>
      <c r="OO105" s="8"/>
      <c r="OP105" s="8"/>
      <c r="OQ105" s="8"/>
      <c r="OR105" s="8"/>
      <c r="OS105" s="8"/>
      <c r="OT105" s="8"/>
      <c r="OU105" s="8"/>
      <c r="OV105" s="8"/>
      <c r="OW105" s="8"/>
      <c r="OX105" s="8"/>
      <c r="OY105" s="8"/>
      <c r="OZ105" s="8"/>
      <c r="PA105" s="8"/>
      <c r="PB105" s="8"/>
      <c r="PC105" s="8"/>
      <c r="PD105" s="8"/>
      <c r="PE105" s="8"/>
      <c r="PF105" s="8"/>
      <c r="PG105" s="8"/>
      <c r="PH105" s="8"/>
      <c r="PI105" s="8"/>
      <c r="PJ105" s="8"/>
      <c r="PK105" s="8"/>
      <c r="PL105" s="8"/>
      <c r="PM105" s="8"/>
      <c r="PN105" s="8"/>
      <c r="PO105" s="8"/>
      <c r="PP105" s="8"/>
      <c r="PQ105" s="8"/>
      <c r="PR105" s="8"/>
      <c r="PS105" s="8"/>
      <c r="PT105" s="8"/>
      <c r="PU105" s="8"/>
      <c r="PV105" s="8"/>
      <c r="PW105" s="8"/>
      <c r="PX105" s="8"/>
      <c r="PY105" s="8"/>
      <c r="PZ105" s="8"/>
      <c r="QA105" s="8"/>
      <c r="QB105" s="8"/>
      <c r="QC105" s="8"/>
      <c r="QD105" s="8"/>
      <c r="QE105" s="8"/>
      <c r="QF105" s="8"/>
      <c r="QG105" s="8"/>
      <c r="QH105" s="8"/>
      <c r="QI105" s="8"/>
      <c r="QJ105" s="8"/>
      <c r="QK105" s="8"/>
      <c r="QL105" s="8"/>
      <c r="QM105" s="8"/>
      <c r="QN105" s="8"/>
      <c r="QO105" s="8"/>
      <c r="QP105" s="8"/>
      <c r="QQ105" s="8"/>
      <c r="QR105" s="8"/>
      <c r="QS105" s="8"/>
      <c r="QT105" s="8"/>
      <c r="QU105" s="8"/>
      <c r="QV105" s="8"/>
      <c r="QW105" s="8"/>
      <c r="QX105" s="8"/>
      <c r="QY105" s="8"/>
      <c r="QZ105" s="8"/>
      <c r="RA105" s="8"/>
      <c r="RB105" s="8"/>
      <c r="RC105" s="8"/>
      <c r="RD105" s="8"/>
      <c r="RE105" s="8"/>
      <c r="RF105" s="8"/>
      <c r="RG105" s="8"/>
      <c r="RH105" s="8"/>
      <c r="RI105" s="8"/>
      <c r="RJ105" s="8"/>
      <c r="RK105" s="8"/>
      <c r="RL105" s="8"/>
      <c r="RM105" s="8"/>
      <c r="RN105" s="8"/>
      <c r="RO105" s="8"/>
      <c r="RP105" s="8"/>
      <c r="RQ105" s="8"/>
      <c r="RR105" s="8"/>
      <c r="RS105" s="8"/>
      <c r="RT105" s="8"/>
      <c r="RU105" s="8"/>
      <c r="RV105" s="8"/>
      <c r="RW105" s="8"/>
      <c r="RX105" s="8"/>
      <c r="RY105" s="8"/>
      <c r="RZ105" s="8"/>
      <c r="SA105" s="8"/>
      <c r="SB105" s="8"/>
      <c r="SC105" s="8"/>
      <c r="SD105" s="8"/>
      <c r="SE105" s="8"/>
      <c r="SF105" s="8"/>
      <c r="SG105" s="8"/>
      <c r="SH105" s="8"/>
      <c r="SI105" s="8"/>
      <c r="SJ105" s="8"/>
      <c r="SK105" s="8"/>
      <c r="SL105" s="8"/>
      <c r="SM105" s="8"/>
      <c r="SN105" s="8"/>
      <c r="SO105" s="8"/>
      <c r="SP105" s="8"/>
      <c r="SQ105" s="8"/>
      <c r="SR105" s="8"/>
      <c r="SS105" s="8"/>
      <c r="ST105" s="8"/>
      <c r="SU105" s="8"/>
      <c r="SV105" s="8"/>
      <c r="SW105" s="8"/>
      <c r="SX105" s="8"/>
      <c r="SY105" s="8"/>
      <c r="SZ105" s="8"/>
      <c r="TA105" s="8"/>
      <c r="TB105" s="8"/>
      <c r="TC105" s="8"/>
      <c r="TD105" s="8"/>
      <c r="TE105" s="8"/>
      <c r="TF105" s="8"/>
      <c r="TG105" s="8"/>
      <c r="TH105" s="8"/>
      <c r="TI105" s="8"/>
      <c r="TJ105" s="8"/>
      <c r="TK105" s="8"/>
      <c r="TL105" s="8"/>
      <c r="TM105" s="8"/>
      <c r="TN105" s="8"/>
      <c r="TO105" s="8"/>
      <c r="TP105" s="8"/>
      <c r="TQ105" s="8"/>
      <c r="TR105" s="8"/>
      <c r="TS105" s="8"/>
      <c r="TT105" s="8"/>
      <c r="TU105" s="8"/>
      <c r="TV105" s="8"/>
      <c r="TW105" s="8"/>
      <c r="TX105" s="8"/>
      <c r="TY105" s="8"/>
      <c r="TZ105" s="8"/>
      <c r="UA105" s="8"/>
      <c r="UB105" s="8"/>
      <c r="UC105" s="8"/>
      <c r="UD105" s="8"/>
      <c r="UE105" s="8"/>
      <c r="UF105" s="8"/>
      <c r="UG105" s="8"/>
      <c r="UH105" s="8"/>
      <c r="UI105" s="8"/>
      <c r="UJ105" s="8"/>
      <c r="UK105" s="8"/>
      <c r="UL105" s="8"/>
      <c r="UM105" s="8"/>
      <c r="UN105" s="8"/>
      <c r="UO105" s="8"/>
      <c r="UP105" s="8"/>
      <c r="UQ105" s="8"/>
      <c r="UR105" s="8"/>
      <c r="US105" s="8"/>
      <c r="UT105" s="8"/>
      <c r="UU105" s="8"/>
      <c r="UV105" s="8"/>
      <c r="UW105" s="8"/>
      <c r="UX105" s="8"/>
      <c r="UY105" s="8"/>
      <c r="UZ105" s="8"/>
      <c r="VA105" s="8"/>
      <c r="VB105" s="8"/>
      <c r="VC105" s="8"/>
      <c r="VD105" s="8"/>
      <c r="VE105" s="8"/>
      <c r="VF105" s="8"/>
      <c r="VG105" s="8"/>
      <c r="VH105" s="8"/>
      <c r="VI105" s="8"/>
      <c r="VJ105" s="8"/>
      <c r="VK105" s="8"/>
      <c r="VL105" s="8"/>
      <c r="VM105" s="8"/>
      <c r="VN105" s="8"/>
      <c r="VO105" s="8"/>
      <c r="VP105" s="8"/>
      <c r="VQ105" s="8"/>
      <c r="VR105" s="8"/>
      <c r="VS105" s="8"/>
      <c r="VT105" s="8"/>
      <c r="VU105" s="8"/>
      <c r="VV105" s="8"/>
      <c r="VW105" s="8"/>
      <c r="VX105" s="8"/>
      <c r="VY105" s="8"/>
      <c r="VZ105" s="8"/>
      <c r="WA105" s="8"/>
      <c r="WB105" s="8"/>
      <c r="WC105" s="8"/>
      <c r="WD105" s="8"/>
      <c r="WE105" s="8"/>
      <c r="WF105" s="8"/>
      <c r="WG105" s="8"/>
      <c r="WH105" s="8"/>
      <c r="WI105" s="8"/>
      <c r="WJ105" s="8"/>
      <c r="WK105" s="8"/>
      <c r="WL105" s="8"/>
      <c r="WM105" s="8"/>
      <c r="WN105" s="8"/>
      <c r="WO105" s="8"/>
      <c r="WP105" s="8"/>
      <c r="WQ105" s="8"/>
      <c r="WR105" s="8"/>
      <c r="WS105" s="8"/>
      <c r="WT105" s="8"/>
      <c r="WU105" s="8"/>
      <c r="WV105" s="8"/>
      <c r="WW105" s="8"/>
      <c r="WX105" s="8"/>
      <c r="WY105" s="8"/>
      <c r="WZ105" s="8"/>
      <c r="XA105" s="8"/>
      <c r="XB105" s="8"/>
      <c r="XC105" s="8"/>
      <c r="XD105" s="8"/>
      <c r="XE105" s="8"/>
      <c r="XF105" s="8"/>
      <c r="XG105" s="8"/>
      <c r="XH105" s="8"/>
      <c r="XI105" s="8"/>
      <c r="XJ105" s="8"/>
      <c r="XK105" s="8"/>
      <c r="XL105" s="8"/>
      <c r="XM105" s="8"/>
      <c r="XN105" s="8"/>
      <c r="XO105" s="8"/>
      <c r="XP105" s="8"/>
      <c r="XQ105" s="8"/>
      <c r="XR105" s="8"/>
      <c r="XS105" s="8"/>
      <c r="XT105" s="8"/>
      <c r="XU105" s="8"/>
      <c r="XV105" s="8"/>
      <c r="XW105" s="8"/>
      <c r="XX105" s="8"/>
      <c r="XY105" s="8"/>
      <c r="XZ105" s="8"/>
      <c r="YA105" s="8"/>
      <c r="YB105" s="8"/>
      <c r="YC105" s="8"/>
      <c r="YD105" s="8"/>
      <c r="YE105" s="8"/>
      <c r="YF105" s="8"/>
      <c r="YG105" s="8"/>
      <c r="YH105" s="8"/>
      <c r="YI105" s="8"/>
      <c r="YJ105" s="8"/>
      <c r="YK105" s="8"/>
      <c r="YL105" s="8"/>
      <c r="YM105" s="8"/>
      <c r="YN105" s="8"/>
      <c r="YO105" s="8"/>
      <c r="YP105" s="8"/>
      <c r="YQ105" s="8"/>
      <c r="YR105" s="8"/>
      <c r="YS105" s="8"/>
      <c r="YT105" s="8"/>
      <c r="YU105" s="8"/>
      <c r="YV105" s="8"/>
      <c r="YW105" s="8"/>
      <c r="YX105" s="8"/>
      <c r="YY105" s="8"/>
      <c r="YZ105" s="8"/>
      <c r="ZA105" s="8"/>
      <c r="ZB105" s="8"/>
      <c r="ZC105" s="8"/>
      <c r="ZD105" s="8"/>
      <c r="ZE105" s="8"/>
      <c r="ZF105" s="8"/>
      <c r="ZG105" s="8"/>
      <c r="ZH105" s="8"/>
      <c r="ZI105" s="8"/>
      <c r="ZJ105" s="8"/>
      <c r="ZK105" s="8"/>
      <c r="ZL105" s="8"/>
      <c r="ZM105" s="8"/>
      <c r="ZN105" s="8"/>
      <c r="ZO105" s="8"/>
      <c r="ZP105" s="8"/>
      <c r="ZQ105" s="8"/>
      <c r="ZR105" s="8"/>
      <c r="ZS105" s="8"/>
      <c r="ZT105" s="8"/>
      <c r="ZU105" s="8"/>
      <c r="ZV105" s="8"/>
      <c r="ZW105" s="8"/>
      <c r="ZX105" s="8"/>
      <c r="ZY105" s="8"/>
      <c r="ZZ105" s="8"/>
      <c r="AAA105" s="8"/>
      <c r="AAB105" s="8"/>
      <c r="AAC105" s="8"/>
      <c r="AAD105" s="8"/>
      <c r="AAE105" s="8"/>
      <c r="AAF105" s="8"/>
      <c r="AAG105" s="8"/>
      <c r="AAH105" s="8"/>
      <c r="AAI105" s="8"/>
      <c r="AAJ105" s="8"/>
      <c r="AAK105" s="8"/>
      <c r="AAL105" s="8"/>
      <c r="AAM105" s="8"/>
      <c r="AAN105" s="8"/>
      <c r="AAO105" s="8"/>
      <c r="AAP105" s="8"/>
      <c r="AAQ105" s="8"/>
      <c r="AAR105" s="8"/>
      <c r="AAS105" s="8"/>
      <c r="AAT105" s="8"/>
      <c r="AAU105" s="8"/>
      <c r="AAV105" s="8"/>
      <c r="AAW105" s="8"/>
      <c r="AAX105" s="8"/>
      <c r="AAY105" s="8"/>
      <c r="AAZ105" s="8"/>
      <c r="ABA105" s="8"/>
      <c r="ABB105" s="8"/>
      <c r="ABC105" s="8"/>
      <c r="ABD105" s="8"/>
      <c r="ABE105" s="8"/>
      <c r="ABF105" s="8"/>
      <c r="ABG105" s="8"/>
      <c r="ABH105" s="8"/>
      <c r="ABI105" s="8"/>
      <c r="ABJ105" s="8"/>
      <c r="ABK105" s="8"/>
      <c r="ABL105" s="8"/>
      <c r="ABM105" s="8"/>
      <c r="ABN105" s="8"/>
      <c r="ABO105" s="8"/>
      <c r="ABP105" s="8"/>
      <c r="ABQ105" s="8"/>
      <c r="ABR105" s="8"/>
      <c r="ABS105" s="8"/>
      <c r="ABT105" s="8"/>
      <c r="ABU105" s="8"/>
      <c r="ABV105" s="8"/>
      <c r="ABW105" s="8"/>
      <c r="ABX105" s="8"/>
      <c r="ABY105" s="8"/>
      <c r="ABZ105" s="8"/>
      <c r="ACA105" s="8"/>
      <c r="ACB105" s="8"/>
      <c r="ACC105" s="8"/>
      <c r="ACD105" s="8"/>
      <c r="ACE105" s="8"/>
      <c r="ACF105" s="8"/>
      <c r="ACG105" s="8"/>
      <c r="ACH105" s="8"/>
      <c r="ACI105" s="8"/>
      <c r="ACJ105" s="8"/>
      <c r="ACK105" s="8"/>
      <c r="ACL105" s="8"/>
      <c r="ACM105" s="8"/>
      <c r="ACN105" s="8"/>
      <c r="ACO105" s="8"/>
      <c r="ACP105" s="8"/>
      <c r="ACQ105" s="8"/>
      <c r="ACR105" s="8"/>
      <c r="ACS105" s="8"/>
      <c r="ACT105" s="8"/>
      <c r="ACU105" s="8"/>
      <c r="ACV105" s="8"/>
      <c r="ACW105" s="8"/>
      <c r="ACX105" s="8"/>
      <c r="ACY105" s="8"/>
      <c r="ACZ105" s="8"/>
      <c r="ADA105" s="8"/>
      <c r="ADB105" s="8"/>
      <c r="ADC105" s="8"/>
      <c r="ADD105" s="8"/>
      <c r="ADE105" s="8"/>
      <c r="ADF105" s="8"/>
      <c r="ADG105" s="8"/>
      <c r="ADH105" s="8"/>
      <c r="ADI105" s="8"/>
      <c r="ADJ105" s="8"/>
      <c r="ADK105" s="8"/>
      <c r="ADL105" s="8"/>
      <c r="ADM105" s="8"/>
      <c r="ADN105" s="8"/>
      <c r="ADO105" s="8"/>
      <c r="ADP105" s="8"/>
      <c r="ADQ105" s="8"/>
      <c r="ADR105" s="8"/>
      <c r="ADS105" s="8"/>
      <c r="ADT105" s="8"/>
      <c r="ADU105" s="8"/>
      <c r="ADV105" s="8"/>
      <c r="ADW105" s="8"/>
      <c r="ADX105" s="8"/>
      <c r="ADY105" s="8"/>
      <c r="ADZ105" s="8"/>
      <c r="AEA105" s="8"/>
      <c r="AEB105" s="8"/>
      <c r="AEC105" s="8"/>
      <c r="AED105" s="8"/>
      <c r="AEE105" s="8"/>
      <c r="AEF105" s="8"/>
      <c r="AEG105" s="8"/>
      <c r="AEH105" s="8"/>
      <c r="AEI105" s="8"/>
      <c r="AEJ105" s="8"/>
      <c r="AEK105" s="8"/>
      <c r="AEL105" s="8"/>
      <c r="AEM105" s="8"/>
      <c r="AEN105" s="8"/>
      <c r="AEO105" s="8"/>
      <c r="AEP105" s="8"/>
      <c r="AEQ105" s="8"/>
      <c r="AER105" s="8"/>
      <c r="AES105" s="8"/>
      <c r="AET105" s="8"/>
      <c r="AEU105" s="8"/>
      <c r="AEV105" s="8"/>
      <c r="AEW105" s="8"/>
      <c r="AEX105" s="8"/>
      <c r="AEY105" s="8"/>
      <c r="AEZ105" s="8"/>
      <c r="AFA105" s="8"/>
      <c r="AFB105" s="8"/>
      <c r="AFC105" s="8"/>
      <c r="AFD105" s="8"/>
      <c r="AFE105" s="8"/>
      <c r="AFF105" s="8"/>
      <c r="AFG105" s="8"/>
      <c r="AFH105" s="8"/>
      <c r="AFI105" s="8"/>
      <c r="AFJ105" s="8"/>
      <c r="AFK105" s="8"/>
      <c r="AFL105" s="8"/>
      <c r="AFM105" s="8"/>
      <c r="AFN105" s="8"/>
      <c r="AFO105" s="8"/>
      <c r="AFP105" s="8"/>
      <c r="AFQ105" s="8"/>
      <c r="AFR105" s="8"/>
      <c r="AFS105" s="8"/>
      <c r="AFT105" s="8"/>
      <c r="AFU105" s="8"/>
      <c r="AFV105" s="8"/>
      <c r="AFW105" s="8"/>
      <c r="AFX105" s="8"/>
      <c r="AFY105" s="8"/>
      <c r="AFZ105" s="8"/>
      <c r="AGA105" s="8"/>
      <c r="AGB105" s="8"/>
      <c r="AGC105" s="8"/>
      <c r="AGD105" s="8"/>
      <c r="AGE105" s="8"/>
      <c r="AGF105" s="8"/>
      <c r="AGG105" s="8"/>
      <c r="AGH105" s="8"/>
      <c r="AGI105" s="8"/>
      <c r="AGJ105" s="8"/>
      <c r="AGK105" s="8"/>
      <c r="AGL105" s="8"/>
      <c r="AGM105" s="8"/>
      <c r="AGN105" s="8"/>
      <c r="AGO105" s="8"/>
      <c r="AGP105" s="8"/>
      <c r="AGQ105" s="8"/>
      <c r="AGR105" s="8"/>
      <c r="AGS105" s="8"/>
      <c r="AGT105" s="8"/>
      <c r="AGU105" s="8"/>
      <c r="AGV105" s="8"/>
      <c r="AGW105" s="8"/>
      <c r="AGX105" s="8"/>
      <c r="AGY105" s="8"/>
      <c r="AGZ105" s="8"/>
      <c r="AHA105" s="8"/>
      <c r="AHB105" s="8"/>
      <c r="AHC105" s="8"/>
      <c r="AHD105" s="8"/>
      <c r="AHE105" s="8"/>
      <c r="AHF105" s="8"/>
      <c r="AHG105" s="8"/>
      <c r="AHH105" s="8"/>
      <c r="AHI105" s="8"/>
      <c r="AHJ105" s="8"/>
      <c r="AHK105" s="8"/>
      <c r="AHL105" s="8"/>
      <c r="AHM105" s="8"/>
      <c r="AHN105" s="8"/>
      <c r="AHO105" s="8"/>
      <c r="AHP105" s="8"/>
      <c r="AHQ105" s="8"/>
      <c r="AHR105" s="8"/>
      <c r="AHS105" s="8"/>
      <c r="AHT105" s="8"/>
      <c r="AHU105" s="8"/>
      <c r="AHV105" s="8"/>
      <c r="AHW105" s="8"/>
      <c r="AHX105" s="8"/>
      <c r="AHY105" s="8"/>
      <c r="AHZ105" s="8"/>
      <c r="AIA105" s="8"/>
      <c r="AIB105" s="8"/>
      <c r="AIC105" s="8"/>
      <c r="AID105" s="8"/>
      <c r="AIE105" s="8"/>
      <c r="AIF105" s="8"/>
      <c r="AIG105" s="8"/>
      <c r="AIH105" s="8"/>
      <c r="AII105" s="8"/>
      <c r="AIJ105" s="8"/>
      <c r="AIK105" s="8"/>
      <c r="AIL105" s="8"/>
      <c r="AIM105" s="8"/>
      <c r="AIN105" s="8"/>
      <c r="AIO105" s="8"/>
      <c r="AIP105" s="8"/>
      <c r="AIQ105" s="8"/>
      <c r="AIR105" s="8"/>
      <c r="AIS105" s="8"/>
      <c r="AIT105" s="8"/>
      <c r="AIU105" s="8"/>
      <c r="AIV105" s="8"/>
      <c r="AIW105" s="8"/>
      <c r="AIX105" s="8"/>
      <c r="AIY105" s="8"/>
      <c r="AIZ105" s="8"/>
      <c r="AJA105" s="8"/>
      <c r="AJB105" s="8"/>
      <c r="AJC105" s="8"/>
      <c r="AJD105" s="8"/>
      <c r="AJE105" s="8"/>
      <c r="AJF105" s="8"/>
      <c r="AJG105" s="8"/>
      <c r="AJH105" s="8"/>
      <c r="AJI105" s="8"/>
      <c r="AJJ105" s="8"/>
      <c r="AJK105" s="8"/>
      <c r="AJL105" s="8"/>
      <c r="AJM105" s="8"/>
      <c r="AJN105" s="8"/>
      <c r="AJO105" s="8"/>
      <c r="AJP105" s="8"/>
      <c r="AJQ105" s="8"/>
      <c r="AJR105" s="8"/>
      <c r="AJS105" s="8"/>
      <c r="AJT105" s="8"/>
      <c r="AJU105" s="8"/>
      <c r="AJV105" s="8"/>
      <c r="AJW105" s="8"/>
      <c r="AJX105" s="8"/>
      <c r="AJY105" s="8"/>
      <c r="AJZ105" s="8"/>
      <c r="AKA105" s="8"/>
      <c r="AKB105" s="8"/>
      <c r="AKC105" s="8"/>
      <c r="AKD105" s="8"/>
      <c r="AKE105" s="8"/>
      <c r="AKF105" s="8"/>
      <c r="AKG105" s="8"/>
      <c r="AKH105" s="8"/>
      <c r="AKI105" s="8"/>
      <c r="AKJ105" s="8"/>
      <c r="AKK105" s="8"/>
      <c r="AKL105" s="8"/>
      <c r="AKM105" s="8"/>
      <c r="AKN105" s="8"/>
      <c r="AKO105" s="8"/>
      <c r="AKP105" s="8"/>
      <c r="AKQ105" s="8"/>
      <c r="AKR105" s="8"/>
      <c r="AKS105" s="8"/>
      <c r="AKT105" s="8"/>
      <c r="AKU105" s="8"/>
      <c r="AKV105" s="8"/>
      <c r="AKW105" s="8"/>
      <c r="AKX105" s="8"/>
      <c r="AKY105" s="8"/>
      <c r="AKZ105" s="8"/>
      <c r="ALA105" s="8"/>
      <c r="ALB105" s="8"/>
      <c r="ALC105" s="8"/>
      <c r="ALD105" s="8"/>
      <c r="ALE105" s="8"/>
      <c r="ALF105" s="8"/>
      <c r="ALG105" s="8"/>
      <c r="ALH105" s="8"/>
      <c r="ALI105" s="8"/>
      <c r="ALJ105" s="8"/>
      <c r="ALK105" s="8"/>
      <c r="ALL105" s="8"/>
      <c r="ALM105" s="8"/>
      <c r="ALN105" s="8"/>
      <c r="ALO105" s="8"/>
      <c r="ALP105" s="8"/>
      <c r="ALQ105" s="8"/>
      <c r="ALR105" s="8"/>
      <c r="ALS105" s="8"/>
      <c r="ALT105" s="8"/>
      <c r="ALU105" s="8"/>
      <c r="ALV105" s="8"/>
      <c r="ALW105" s="8"/>
      <c r="ALX105" s="8"/>
      <c r="ALY105" s="8"/>
      <c r="ALZ105" s="8"/>
      <c r="AMA105" s="8"/>
      <c r="AMB105" s="8"/>
      <c r="AMC105" s="8"/>
      <c r="AMD105" s="8"/>
      <c r="AME105" s="8"/>
      <c r="AMF105" s="8"/>
      <c r="AMG105" s="8"/>
      <c r="AMH105" s="8"/>
      <c r="AMI105" s="8"/>
      <c r="AMJ105" s="8"/>
      <c r="AMK105" s="8"/>
      <c r="AML105" s="8"/>
    </row>
    <row r="106" spans="1:1026" s="9" customFormat="1" ht="20.25" customHeight="1">
      <c r="A106" s="8"/>
      <c r="B106" s="19" t="s">
        <v>40</v>
      </c>
      <c r="C106" s="274" t="s">
        <v>112</v>
      </c>
      <c r="D106" s="275"/>
      <c r="E106" s="311"/>
      <c r="F106" s="381">
        <f>H106/H42</f>
        <v>7.407407407407407E-4</v>
      </c>
      <c r="G106" s="311"/>
      <c r="H106" s="117">
        <f>IF(I106="S",(((1+1/3)*(4/12))*(H42))/12*0.02,IF(I106="N",0,"INFORME S ou N"))</f>
        <v>0.9539629629629629</v>
      </c>
      <c r="I106" s="68" t="s">
        <v>65</v>
      </c>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143" customFormat="1" ht="20.25" customHeight="1">
      <c r="A107" s="140"/>
      <c r="B107" s="141" t="s">
        <v>42</v>
      </c>
      <c r="C107" s="404" t="s">
        <v>173</v>
      </c>
      <c r="D107" s="405"/>
      <c r="E107" s="406"/>
      <c r="F107" s="407"/>
      <c r="G107" s="406"/>
      <c r="H107" s="142">
        <f>(((H102+H42+H49)/30))*5/12</f>
        <v>21.541111111111107</v>
      </c>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c r="AS107" s="140"/>
      <c r="AT107" s="140"/>
      <c r="AU107" s="140"/>
      <c r="AV107" s="140"/>
      <c r="AW107" s="140"/>
      <c r="AX107" s="140"/>
      <c r="AY107" s="140"/>
      <c r="AZ107" s="140"/>
      <c r="BA107" s="140"/>
      <c r="BB107" s="140"/>
      <c r="BC107" s="140"/>
      <c r="BD107" s="140"/>
      <c r="BE107" s="140"/>
      <c r="BF107" s="140"/>
      <c r="BG107" s="140"/>
      <c r="BH107" s="140"/>
      <c r="BI107" s="140"/>
      <c r="BJ107" s="140"/>
      <c r="BK107" s="140"/>
      <c r="BL107" s="140"/>
      <c r="BM107" s="140"/>
      <c r="BN107" s="140"/>
      <c r="BO107" s="140"/>
      <c r="BP107" s="140"/>
      <c r="BQ107" s="140"/>
      <c r="BR107" s="140"/>
      <c r="BS107" s="140"/>
      <c r="BT107" s="140"/>
      <c r="BU107" s="140"/>
      <c r="BV107" s="140"/>
      <c r="BW107" s="140"/>
      <c r="BX107" s="140"/>
      <c r="BY107" s="140"/>
      <c r="BZ107" s="140"/>
      <c r="CA107" s="140"/>
      <c r="CB107" s="140"/>
      <c r="CC107" s="140"/>
      <c r="CD107" s="140"/>
      <c r="CE107" s="140"/>
      <c r="CF107" s="140"/>
      <c r="CG107" s="140"/>
      <c r="CH107" s="140"/>
      <c r="CI107" s="140"/>
      <c r="CJ107" s="140"/>
      <c r="CK107" s="140"/>
      <c r="CL107" s="140"/>
      <c r="CM107" s="140"/>
      <c r="CN107" s="140"/>
      <c r="CO107" s="140"/>
      <c r="CP107" s="140"/>
      <c r="CQ107" s="140"/>
      <c r="CR107" s="140"/>
      <c r="CS107" s="140"/>
      <c r="CT107" s="140"/>
      <c r="CU107" s="140"/>
      <c r="CV107" s="140"/>
      <c r="CW107" s="140"/>
      <c r="CX107" s="140"/>
      <c r="CY107" s="140"/>
      <c r="CZ107" s="140"/>
      <c r="DA107" s="140"/>
      <c r="DB107" s="140"/>
      <c r="DC107" s="140"/>
      <c r="DD107" s="140"/>
      <c r="DE107" s="140"/>
      <c r="DF107" s="140"/>
      <c r="DG107" s="140"/>
      <c r="DH107" s="140"/>
      <c r="DI107" s="140"/>
      <c r="DJ107" s="140"/>
      <c r="DK107" s="140"/>
      <c r="DL107" s="140"/>
      <c r="DM107" s="140"/>
      <c r="DN107" s="140"/>
      <c r="DO107" s="140"/>
      <c r="DP107" s="140"/>
      <c r="DQ107" s="140"/>
      <c r="DR107" s="140"/>
      <c r="DS107" s="140"/>
      <c r="DT107" s="140"/>
      <c r="DU107" s="140"/>
      <c r="DV107" s="140"/>
      <c r="DW107" s="140"/>
      <c r="DX107" s="140"/>
      <c r="DY107" s="140"/>
      <c r="DZ107" s="140"/>
      <c r="EA107" s="140"/>
      <c r="EB107" s="140"/>
      <c r="EC107" s="140"/>
      <c r="ED107" s="140"/>
      <c r="EE107" s="140"/>
      <c r="EF107" s="140"/>
      <c r="EG107" s="140"/>
      <c r="EH107" s="140"/>
      <c r="EI107" s="140"/>
      <c r="EJ107" s="140"/>
      <c r="EK107" s="140"/>
      <c r="EL107" s="140"/>
      <c r="EM107" s="140"/>
      <c r="EN107" s="140"/>
      <c r="EO107" s="140"/>
      <c r="EP107" s="140"/>
      <c r="EQ107" s="140"/>
      <c r="ER107" s="140"/>
      <c r="ES107" s="140"/>
      <c r="ET107" s="140"/>
      <c r="EU107" s="140"/>
      <c r="EV107" s="140"/>
      <c r="EW107" s="140"/>
      <c r="EX107" s="140"/>
      <c r="EY107" s="140"/>
      <c r="EZ107" s="140"/>
      <c r="FA107" s="140"/>
      <c r="FB107" s="140"/>
      <c r="FC107" s="140"/>
      <c r="FD107" s="140"/>
      <c r="FE107" s="140"/>
      <c r="FF107" s="140"/>
      <c r="FG107" s="140"/>
      <c r="FH107" s="140"/>
      <c r="FI107" s="140"/>
      <c r="FJ107" s="140"/>
      <c r="FK107" s="140"/>
      <c r="FL107" s="140"/>
      <c r="FM107" s="140"/>
      <c r="FN107" s="140"/>
      <c r="FO107" s="140"/>
      <c r="FP107" s="140"/>
      <c r="FQ107" s="140"/>
      <c r="FR107" s="140"/>
      <c r="FS107" s="140"/>
      <c r="FT107" s="140"/>
      <c r="FU107" s="140"/>
      <c r="FV107" s="140"/>
      <c r="FW107" s="140"/>
      <c r="FX107" s="140"/>
      <c r="FY107" s="140"/>
      <c r="FZ107" s="140"/>
      <c r="GA107" s="140"/>
      <c r="GB107" s="140"/>
      <c r="GC107" s="140"/>
      <c r="GD107" s="140"/>
      <c r="GE107" s="140"/>
      <c r="GF107" s="140"/>
      <c r="GG107" s="140"/>
      <c r="GH107" s="140"/>
      <c r="GI107" s="140"/>
      <c r="GJ107" s="140"/>
      <c r="GK107" s="140"/>
      <c r="GL107" s="140"/>
      <c r="GM107" s="140"/>
      <c r="GN107" s="140"/>
      <c r="GO107" s="140"/>
      <c r="GP107" s="140"/>
      <c r="GQ107" s="140"/>
      <c r="GR107" s="140"/>
      <c r="GS107" s="140"/>
      <c r="GT107" s="140"/>
      <c r="GU107" s="140"/>
      <c r="GV107" s="140"/>
      <c r="GW107" s="140"/>
      <c r="GX107" s="140"/>
      <c r="GY107" s="140"/>
      <c r="GZ107" s="140"/>
      <c r="HA107" s="140"/>
      <c r="HB107" s="140"/>
      <c r="HC107" s="140"/>
      <c r="HD107" s="140"/>
      <c r="HE107" s="140"/>
      <c r="HF107" s="140"/>
      <c r="HG107" s="140"/>
      <c r="HH107" s="140"/>
      <c r="HI107" s="140"/>
      <c r="HJ107" s="140"/>
      <c r="HK107" s="140"/>
      <c r="HL107" s="140"/>
      <c r="HM107" s="140"/>
      <c r="HN107" s="140"/>
      <c r="HO107" s="140"/>
      <c r="HP107" s="140"/>
      <c r="HQ107" s="140"/>
      <c r="HR107" s="140"/>
      <c r="HS107" s="140"/>
      <c r="HT107" s="140"/>
      <c r="HU107" s="140"/>
      <c r="HV107" s="140"/>
      <c r="HW107" s="140"/>
      <c r="HX107" s="140"/>
      <c r="HY107" s="140"/>
      <c r="HZ107" s="140"/>
      <c r="IA107" s="140"/>
      <c r="IB107" s="140"/>
      <c r="IC107" s="140"/>
      <c r="ID107" s="140"/>
      <c r="IE107" s="140"/>
      <c r="IF107" s="140"/>
      <c r="IG107" s="140"/>
      <c r="IH107" s="140"/>
      <c r="II107" s="140"/>
      <c r="IJ107" s="140"/>
      <c r="IK107" s="140"/>
      <c r="IL107" s="140"/>
      <c r="IM107" s="140"/>
      <c r="IN107" s="140"/>
      <c r="IO107" s="140"/>
      <c r="IP107" s="140"/>
      <c r="IQ107" s="140"/>
      <c r="IR107" s="140"/>
      <c r="IS107" s="140"/>
      <c r="IT107" s="140"/>
      <c r="IU107" s="140"/>
      <c r="IV107" s="140"/>
      <c r="IW107" s="140"/>
      <c r="IX107" s="140"/>
      <c r="IY107" s="140"/>
      <c r="IZ107" s="140"/>
      <c r="JA107" s="140"/>
      <c r="JB107" s="140"/>
      <c r="JC107" s="140"/>
      <c r="JD107" s="140"/>
      <c r="JE107" s="140"/>
      <c r="JF107" s="140"/>
      <c r="JG107" s="140"/>
      <c r="JH107" s="140"/>
      <c r="JI107" s="140"/>
      <c r="JJ107" s="140"/>
      <c r="JK107" s="140"/>
      <c r="JL107" s="140"/>
      <c r="JM107" s="140"/>
      <c r="JN107" s="140"/>
      <c r="JO107" s="140"/>
      <c r="JP107" s="140"/>
      <c r="JQ107" s="140"/>
      <c r="JR107" s="140"/>
      <c r="JS107" s="140"/>
      <c r="JT107" s="140"/>
      <c r="JU107" s="140"/>
      <c r="JV107" s="140"/>
      <c r="JW107" s="140"/>
      <c r="JX107" s="140"/>
      <c r="JY107" s="140"/>
      <c r="JZ107" s="140"/>
      <c r="KA107" s="140"/>
      <c r="KB107" s="140"/>
      <c r="KC107" s="140"/>
      <c r="KD107" s="140"/>
      <c r="KE107" s="140"/>
      <c r="KF107" s="140"/>
      <c r="KG107" s="140"/>
      <c r="KH107" s="140"/>
      <c r="KI107" s="140"/>
      <c r="KJ107" s="140"/>
      <c r="KK107" s="140"/>
      <c r="KL107" s="140"/>
      <c r="KM107" s="140"/>
      <c r="KN107" s="140"/>
      <c r="KO107" s="140"/>
      <c r="KP107" s="140"/>
      <c r="KQ107" s="140"/>
      <c r="KR107" s="140"/>
      <c r="KS107" s="140"/>
      <c r="KT107" s="140"/>
      <c r="KU107" s="140"/>
      <c r="KV107" s="140"/>
      <c r="KW107" s="140"/>
      <c r="KX107" s="140"/>
      <c r="KY107" s="140"/>
      <c r="KZ107" s="140"/>
      <c r="LA107" s="140"/>
      <c r="LB107" s="140"/>
      <c r="LC107" s="140"/>
      <c r="LD107" s="140"/>
      <c r="LE107" s="140"/>
      <c r="LF107" s="140"/>
      <c r="LG107" s="140"/>
      <c r="LH107" s="140"/>
      <c r="LI107" s="140"/>
      <c r="LJ107" s="140"/>
      <c r="LK107" s="140"/>
      <c r="LL107" s="140"/>
      <c r="LM107" s="140"/>
      <c r="LN107" s="140"/>
      <c r="LO107" s="140"/>
      <c r="LP107" s="140"/>
      <c r="LQ107" s="140"/>
      <c r="LR107" s="140"/>
      <c r="LS107" s="140"/>
      <c r="LT107" s="140"/>
      <c r="LU107" s="140"/>
      <c r="LV107" s="140"/>
      <c r="LW107" s="140"/>
      <c r="LX107" s="140"/>
      <c r="LY107" s="140"/>
      <c r="LZ107" s="140"/>
      <c r="MA107" s="140"/>
      <c r="MB107" s="140"/>
      <c r="MC107" s="140"/>
      <c r="MD107" s="140"/>
      <c r="ME107" s="140"/>
      <c r="MF107" s="140"/>
      <c r="MG107" s="140"/>
      <c r="MH107" s="140"/>
      <c r="MI107" s="140"/>
      <c r="MJ107" s="140"/>
      <c r="MK107" s="140"/>
      <c r="ML107" s="140"/>
      <c r="MM107" s="140"/>
      <c r="MN107" s="140"/>
      <c r="MO107" s="140"/>
      <c r="MP107" s="140"/>
      <c r="MQ107" s="140"/>
      <c r="MR107" s="140"/>
      <c r="MS107" s="140"/>
      <c r="MT107" s="140"/>
      <c r="MU107" s="140"/>
      <c r="MV107" s="140"/>
      <c r="MW107" s="140"/>
      <c r="MX107" s="140"/>
      <c r="MY107" s="140"/>
      <c r="MZ107" s="140"/>
      <c r="NA107" s="140"/>
      <c r="NB107" s="140"/>
      <c r="NC107" s="140"/>
      <c r="ND107" s="140"/>
      <c r="NE107" s="140"/>
      <c r="NF107" s="140"/>
      <c r="NG107" s="140"/>
      <c r="NH107" s="140"/>
      <c r="NI107" s="140"/>
      <c r="NJ107" s="140"/>
      <c r="NK107" s="140"/>
      <c r="NL107" s="140"/>
      <c r="NM107" s="140"/>
      <c r="NN107" s="140"/>
      <c r="NO107" s="140"/>
      <c r="NP107" s="140"/>
      <c r="NQ107" s="140"/>
      <c r="NR107" s="140"/>
      <c r="NS107" s="140"/>
      <c r="NT107" s="140"/>
      <c r="NU107" s="140"/>
      <c r="NV107" s="140"/>
      <c r="NW107" s="140"/>
      <c r="NX107" s="140"/>
      <c r="NY107" s="140"/>
      <c r="NZ107" s="140"/>
      <c r="OA107" s="140"/>
      <c r="OB107" s="140"/>
      <c r="OC107" s="140"/>
      <c r="OD107" s="140"/>
      <c r="OE107" s="140"/>
      <c r="OF107" s="140"/>
      <c r="OG107" s="140"/>
      <c r="OH107" s="140"/>
      <c r="OI107" s="140"/>
      <c r="OJ107" s="140"/>
      <c r="OK107" s="140"/>
      <c r="OL107" s="140"/>
      <c r="OM107" s="140"/>
      <c r="ON107" s="140"/>
      <c r="OO107" s="140"/>
      <c r="OP107" s="140"/>
      <c r="OQ107" s="140"/>
      <c r="OR107" s="140"/>
      <c r="OS107" s="140"/>
      <c r="OT107" s="140"/>
      <c r="OU107" s="140"/>
      <c r="OV107" s="140"/>
      <c r="OW107" s="140"/>
      <c r="OX107" s="140"/>
      <c r="OY107" s="140"/>
      <c r="OZ107" s="140"/>
      <c r="PA107" s="140"/>
      <c r="PB107" s="140"/>
      <c r="PC107" s="140"/>
      <c r="PD107" s="140"/>
      <c r="PE107" s="140"/>
      <c r="PF107" s="140"/>
      <c r="PG107" s="140"/>
      <c r="PH107" s="140"/>
      <c r="PI107" s="140"/>
      <c r="PJ107" s="140"/>
      <c r="PK107" s="140"/>
      <c r="PL107" s="140"/>
      <c r="PM107" s="140"/>
      <c r="PN107" s="140"/>
      <c r="PO107" s="140"/>
      <c r="PP107" s="140"/>
      <c r="PQ107" s="140"/>
      <c r="PR107" s="140"/>
      <c r="PS107" s="140"/>
      <c r="PT107" s="140"/>
      <c r="PU107" s="140"/>
      <c r="PV107" s="140"/>
      <c r="PW107" s="140"/>
      <c r="PX107" s="140"/>
      <c r="PY107" s="140"/>
      <c r="PZ107" s="140"/>
      <c r="QA107" s="140"/>
      <c r="QB107" s="140"/>
      <c r="QC107" s="140"/>
      <c r="QD107" s="140"/>
      <c r="QE107" s="140"/>
      <c r="QF107" s="140"/>
      <c r="QG107" s="140"/>
      <c r="QH107" s="140"/>
      <c r="QI107" s="140"/>
      <c r="QJ107" s="140"/>
      <c r="QK107" s="140"/>
      <c r="QL107" s="140"/>
      <c r="QM107" s="140"/>
      <c r="QN107" s="140"/>
      <c r="QO107" s="140"/>
      <c r="QP107" s="140"/>
      <c r="QQ107" s="140"/>
      <c r="QR107" s="140"/>
      <c r="QS107" s="140"/>
      <c r="QT107" s="140"/>
      <c r="QU107" s="140"/>
      <c r="QV107" s="140"/>
      <c r="QW107" s="140"/>
      <c r="QX107" s="140"/>
      <c r="QY107" s="140"/>
      <c r="QZ107" s="140"/>
      <c r="RA107" s="140"/>
      <c r="RB107" s="140"/>
      <c r="RC107" s="140"/>
      <c r="RD107" s="140"/>
      <c r="RE107" s="140"/>
      <c r="RF107" s="140"/>
      <c r="RG107" s="140"/>
      <c r="RH107" s="140"/>
      <c r="RI107" s="140"/>
      <c r="RJ107" s="140"/>
      <c r="RK107" s="140"/>
      <c r="RL107" s="140"/>
      <c r="RM107" s="140"/>
      <c r="RN107" s="140"/>
      <c r="RO107" s="140"/>
      <c r="RP107" s="140"/>
      <c r="RQ107" s="140"/>
      <c r="RR107" s="140"/>
      <c r="RS107" s="140"/>
      <c r="RT107" s="140"/>
      <c r="RU107" s="140"/>
      <c r="RV107" s="140"/>
      <c r="RW107" s="140"/>
      <c r="RX107" s="140"/>
      <c r="RY107" s="140"/>
      <c r="RZ107" s="140"/>
      <c r="SA107" s="140"/>
      <c r="SB107" s="140"/>
      <c r="SC107" s="140"/>
      <c r="SD107" s="140"/>
      <c r="SE107" s="140"/>
      <c r="SF107" s="140"/>
      <c r="SG107" s="140"/>
      <c r="SH107" s="140"/>
      <c r="SI107" s="140"/>
      <c r="SJ107" s="140"/>
      <c r="SK107" s="140"/>
      <c r="SL107" s="140"/>
      <c r="SM107" s="140"/>
      <c r="SN107" s="140"/>
      <c r="SO107" s="140"/>
      <c r="SP107" s="140"/>
      <c r="SQ107" s="140"/>
      <c r="SR107" s="140"/>
      <c r="SS107" s="140"/>
      <c r="ST107" s="140"/>
      <c r="SU107" s="140"/>
      <c r="SV107" s="140"/>
      <c r="SW107" s="140"/>
      <c r="SX107" s="140"/>
      <c r="SY107" s="140"/>
      <c r="SZ107" s="140"/>
      <c r="TA107" s="140"/>
      <c r="TB107" s="140"/>
      <c r="TC107" s="140"/>
      <c r="TD107" s="140"/>
      <c r="TE107" s="140"/>
      <c r="TF107" s="140"/>
      <c r="TG107" s="140"/>
      <c r="TH107" s="140"/>
      <c r="TI107" s="140"/>
      <c r="TJ107" s="140"/>
      <c r="TK107" s="140"/>
      <c r="TL107" s="140"/>
      <c r="TM107" s="140"/>
      <c r="TN107" s="140"/>
      <c r="TO107" s="140"/>
      <c r="TP107" s="140"/>
      <c r="TQ107" s="140"/>
      <c r="TR107" s="140"/>
      <c r="TS107" s="140"/>
      <c r="TT107" s="140"/>
      <c r="TU107" s="140"/>
      <c r="TV107" s="140"/>
      <c r="TW107" s="140"/>
      <c r="TX107" s="140"/>
      <c r="TY107" s="140"/>
      <c r="TZ107" s="140"/>
      <c r="UA107" s="140"/>
      <c r="UB107" s="140"/>
      <c r="UC107" s="140"/>
      <c r="UD107" s="140"/>
      <c r="UE107" s="140"/>
      <c r="UF107" s="140"/>
      <c r="UG107" s="140"/>
      <c r="UH107" s="140"/>
      <c r="UI107" s="140"/>
      <c r="UJ107" s="140"/>
      <c r="UK107" s="140"/>
      <c r="UL107" s="140"/>
      <c r="UM107" s="140"/>
      <c r="UN107" s="140"/>
      <c r="UO107" s="140"/>
      <c r="UP107" s="140"/>
      <c r="UQ107" s="140"/>
      <c r="UR107" s="140"/>
      <c r="US107" s="140"/>
      <c r="UT107" s="140"/>
      <c r="UU107" s="140"/>
      <c r="UV107" s="140"/>
      <c r="UW107" s="140"/>
      <c r="UX107" s="140"/>
      <c r="UY107" s="140"/>
      <c r="UZ107" s="140"/>
      <c r="VA107" s="140"/>
      <c r="VB107" s="140"/>
      <c r="VC107" s="140"/>
      <c r="VD107" s="140"/>
      <c r="VE107" s="140"/>
      <c r="VF107" s="140"/>
      <c r="VG107" s="140"/>
      <c r="VH107" s="140"/>
      <c r="VI107" s="140"/>
      <c r="VJ107" s="140"/>
      <c r="VK107" s="140"/>
      <c r="VL107" s="140"/>
      <c r="VM107" s="140"/>
      <c r="VN107" s="140"/>
      <c r="VO107" s="140"/>
      <c r="VP107" s="140"/>
      <c r="VQ107" s="140"/>
      <c r="VR107" s="140"/>
      <c r="VS107" s="140"/>
      <c r="VT107" s="140"/>
      <c r="VU107" s="140"/>
      <c r="VV107" s="140"/>
      <c r="VW107" s="140"/>
      <c r="VX107" s="140"/>
      <c r="VY107" s="140"/>
      <c r="VZ107" s="140"/>
      <c r="WA107" s="140"/>
      <c r="WB107" s="140"/>
      <c r="WC107" s="140"/>
      <c r="WD107" s="140"/>
      <c r="WE107" s="140"/>
      <c r="WF107" s="140"/>
      <c r="WG107" s="140"/>
      <c r="WH107" s="140"/>
      <c r="WI107" s="140"/>
      <c r="WJ107" s="140"/>
      <c r="WK107" s="140"/>
      <c r="WL107" s="140"/>
      <c r="WM107" s="140"/>
      <c r="WN107" s="140"/>
      <c r="WO107" s="140"/>
      <c r="WP107" s="140"/>
      <c r="WQ107" s="140"/>
      <c r="WR107" s="140"/>
      <c r="WS107" s="140"/>
      <c r="WT107" s="140"/>
      <c r="WU107" s="140"/>
      <c r="WV107" s="140"/>
      <c r="WW107" s="140"/>
      <c r="WX107" s="140"/>
      <c r="WY107" s="140"/>
      <c r="WZ107" s="140"/>
      <c r="XA107" s="140"/>
      <c r="XB107" s="140"/>
      <c r="XC107" s="140"/>
      <c r="XD107" s="140"/>
      <c r="XE107" s="140"/>
      <c r="XF107" s="140"/>
      <c r="XG107" s="140"/>
      <c r="XH107" s="140"/>
      <c r="XI107" s="140"/>
      <c r="XJ107" s="140"/>
      <c r="XK107" s="140"/>
      <c r="XL107" s="140"/>
      <c r="XM107" s="140"/>
      <c r="XN107" s="140"/>
      <c r="XO107" s="140"/>
      <c r="XP107" s="140"/>
      <c r="XQ107" s="140"/>
      <c r="XR107" s="140"/>
      <c r="XS107" s="140"/>
      <c r="XT107" s="140"/>
      <c r="XU107" s="140"/>
      <c r="XV107" s="140"/>
      <c r="XW107" s="140"/>
      <c r="XX107" s="140"/>
      <c r="XY107" s="140"/>
      <c r="XZ107" s="140"/>
      <c r="YA107" s="140"/>
      <c r="YB107" s="140"/>
      <c r="YC107" s="140"/>
      <c r="YD107" s="140"/>
      <c r="YE107" s="140"/>
      <c r="YF107" s="140"/>
      <c r="YG107" s="140"/>
      <c r="YH107" s="140"/>
      <c r="YI107" s="140"/>
      <c r="YJ107" s="140"/>
      <c r="YK107" s="140"/>
      <c r="YL107" s="140"/>
      <c r="YM107" s="140"/>
      <c r="YN107" s="140"/>
      <c r="YO107" s="140"/>
      <c r="YP107" s="140"/>
      <c r="YQ107" s="140"/>
      <c r="YR107" s="140"/>
      <c r="YS107" s="140"/>
      <c r="YT107" s="140"/>
      <c r="YU107" s="140"/>
      <c r="YV107" s="140"/>
      <c r="YW107" s="140"/>
      <c r="YX107" s="140"/>
      <c r="YY107" s="140"/>
      <c r="YZ107" s="140"/>
      <c r="ZA107" s="140"/>
      <c r="ZB107" s="140"/>
      <c r="ZC107" s="140"/>
      <c r="ZD107" s="140"/>
      <c r="ZE107" s="140"/>
      <c r="ZF107" s="140"/>
      <c r="ZG107" s="140"/>
      <c r="ZH107" s="140"/>
      <c r="ZI107" s="140"/>
      <c r="ZJ107" s="140"/>
      <c r="ZK107" s="140"/>
      <c r="ZL107" s="140"/>
      <c r="ZM107" s="140"/>
      <c r="ZN107" s="140"/>
      <c r="ZO107" s="140"/>
      <c r="ZP107" s="140"/>
      <c r="ZQ107" s="140"/>
      <c r="ZR107" s="140"/>
      <c r="ZS107" s="140"/>
      <c r="ZT107" s="140"/>
      <c r="ZU107" s="140"/>
      <c r="ZV107" s="140"/>
      <c r="ZW107" s="140"/>
      <c r="ZX107" s="140"/>
      <c r="ZY107" s="140"/>
      <c r="ZZ107" s="140"/>
      <c r="AAA107" s="140"/>
      <c r="AAB107" s="140"/>
      <c r="AAC107" s="140"/>
      <c r="AAD107" s="140"/>
      <c r="AAE107" s="140"/>
      <c r="AAF107" s="140"/>
      <c r="AAG107" s="140"/>
      <c r="AAH107" s="140"/>
      <c r="AAI107" s="140"/>
      <c r="AAJ107" s="140"/>
      <c r="AAK107" s="140"/>
      <c r="AAL107" s="140"/>
      <c r="AAM107" s="140"/>
      <c r="AAN107" s="140"/>
      <c r="AAO107" s="140"/>
      <c r="AAP107" s="140"/>
      <c r="AAQ107" s="140"/>
      <c r="AAR107" s="140"/>
      <c r="AAS107" s="140"/>
      <c r="AAT107" s="140"/>
      <c r="AAU107" s="140"/>
      <c r="AAV107" s="140"/>
      <c r="AAW107" s="140"/>
      <c r="AAX107" s="140"/>
      <c r="AAY107" s="140"/>
      <c r="AAZ107" s="140"/>
      <c r="ABA107" s="140"/>
      <c r="ABB107" s="140"/>
      <c r="ABC107" s="140"/>
      <c r="ABD107" s="140"/>
      <c r="ABE107" s="140"/>
      <c r="ABF107" s="140"/>
      <c r="ABG107" s="140"/>
      <c r="ABH107" s="140"/>
      <c r="ABI107" s="140"/>
      <c r="ABJ107" s="140"/>
      <c r="ABK107" s="140"/>
      <c r="ABL107" s="140"/>
      <c r="ABM107" s="140"/>
      <c r="ABN107" s="140"/>
      <c r="ABO107" s="140"/>
      <c r="ABP107" s="140"/>
      <c r="ABQ107" s="140"/>
      <c r="ABR107" s="140"/>
      <c r="ABS107" s="140"/>
      <c r="ABT107" s="140"/>
      <c r="ABU107" s="140"/>
      <c r="ABV107" s="140"/>
      <c r="ABW107" s="140"/>
      <c r="ABX107" s="140"/>
      <c r="ABY107" s="140"/>
      <c r="ABZ107" s="140"/>
      <c r="ACA107" s="140"/>
      <c r="ACB107" s="140"/>
      <c r="ACC107" s="140"/>
      <c r="ACD107" s="140"/>
      <c r="ACE107" s="140"/>
      <c r="ACF107" s="140"/>
      <c r="ACG107" s="140"/>
      <c r="ACH107" s="140"/>
      <c r="ACI107" s="140"/>
      <c r="ACJ107" s="140"/>
      <c r="ACK107" s="140"/>
      <c r="ACL107" s="140"/>
      <c r="ACM107" s="140"/>
      <c r="ACN107" s="140"/>
      <c r="ACO107" s="140"/>
      <c r="ACP107" s="140"/>
      <c r="ACQ107" s="140"/>
      <c r="ACR107" s="140"/>
      <c r="ACS107" s="140"/>
      <c r="ACT107" s="140"/>
      <c r="ACU107" s="140"/>
      <c r="ACV107" s="140"/>
      <c r="ACW107" s="140"/>
      <c r="ACX107" s="140"/>
      <c r="ACY107" s="140"/>
      <c r="ACZ107" s="140"/>
      <c r="ADA107" s="140"/>
      <c r="ADB107" s="140"/>
      <c r="ADC107" s="140"/>
      <c r="ADD107" s="140"/>
      <c r="ADE107" s="140"/>
      <c r="ADF107" s="140"/>
      <c r="ADG107" s="140"/>
      <c r="ADH107" s="140"/>
      <c r="ADI107" s="140"/>
      <c r="ADJ107" s="140"/>
      <c r="ADK107" s="140"/>
      <c r="ADL107" s="140"/>
      <c r="ADM107" s="140"/>
      <c r="ADN107" s="140"/>
      <c r="ADO107" s="140"/>
      <c r="ADP107" s="140"/>
      <c r="ADQ107" s="140"/>
      <c r="ADR107" s="140"/>
      <c r="ADS107" s="140"/>
      <c r="ADT107" s="140"/>
      <c r="ADU107" s="140"/>
      <c r="ADV107" s="140"/>
      <c r="ADW107" s="140"/>
      <c r="ADX107" s="140"/>
      <c r="ADY107" s="140"/>
      <c r="ADZ107" s="140"/>
      <c r="AEA107" s="140"/>
      <c r="AEB107" s="140"/>
      <c r="AEC107" s="140"/>
      <c r="AED107" s="140"/>
      <c r="AEE107" s="140"/>
      <c r="AEF107" s="140"/>
      <c r="AEG107" s="140"/>
      <c r="AEH107" s="140"/>
      <c r="AEI107" s="140"/>
      <c r="AEJ107" s="140"/>
      <c r="AEK107" s="140"/>
      <c r="AEL107" s="140"/>
      <c r="AEM107" s="140"/>
      <c r="AEN107" s="140"/>
      <c r="AEO107" s="140"/>
      <c r="AEP107" s="140"/>
      <c r="AEQ107" s="140"/>
      <c r="AER107" s="140"/>
      <c r="AES107" s="140"/>
      <c r="AET107" s="140"/>
      <c r="AEU107" s="140"/>
      <c r="AEV107" s="140"/>
      <c r="AEW107" s="140"/>
      <c r="AEX107" s="140"/>
      <c r="AEY107" s="140"/>
      <c r="AEZ107" s="140"/>
      <c r="AFA107" s="140"/>
      <c r="AFB107" s="140"/>
      <c r="AFC107" s="140"/>
      <c r="AFD107" s="140"/>
      <c r="AFE107" s="140"/>
      <c r="AFF107" s="140"/>
      <c r="AFG107" s="140"/>
      <c r="AFH107" s="140"/>
      <c r="AFI107" s="140"/>
      <c r="AFJ107" s="140"/>
      <c r="AFK107" s="140"/>
      <c r="AFL107" s="140"/>
      <c r="AFM107" s="140"/>
      <c r="AFN107" s="140"/>
      <c r="AFO107" s="140"/>
      <c r="AFP107" s="140"/>
      <c r="AFQ107" s="140"/>
      <c r="AFR107" s="140"/>
      <c r="AFS107" s="140"/>
      <c r="AFT107" s="140"/>
      <c r="AFU107" s="140"/>
      <c r="AFV107" s="140"/>
      <c r="AFW107" s="140"/>
      <c r="AFX107" s="140"/>
      <c r="AFY107" s="140"/>
      <c r="AFZ107" s="140"/>
      <c r="AGA107" s="140"/>
      <c r="AGB107" s="140"/>
      <c r="AGC107" s="140"/>
      <c r="AGD107" s="140"/>
      <c r="AGE107" s="140"/>
      <c r="AGF107" s="140"/>
      <c r="AGG107" s="140"/>
      <c r="AGH107" s="140"/>
      <c r="AGI107" s="140"/>
      <c r="AGJ107" s="140"/>
      <c r="AGK107" s="140"/>
      <c r="AGL107" s="140"/>
      <c r="AGM107" s="140"/>
      <c r="AGN107" s="140"/>
      <c r="AGO107" s="140"/>
      <c r="AGP107" s="140"/>
      <c r="AGQ107" s="140"/>
      <c r="AGR107" s="140"/>
      <c r="AGS107" s="140"/>
      <c r="AGT107" s="140"/>
      <c r="AGU107" s="140"/>
      <c r="AGV107" s="140"/>
      <c r="AGW107" s="140"/>
      <c r="AGX107" s="140"/>
      <c r="AGY107" s="140"/>
      <c r="AGZ107" s="140"/>
      <c r="AHA107" s="140"/>
      <c r="AHB107" s="140"/>
      <c r="AHC107" s="140"/>
      <c r="AHD107" s="140"/>
      <c r="AHE107" s="140"/>
      <c r="AHF107" s="140"/>
      <c r="AHG107" s="140"/>
      <c r="AHH107" s="140"/>
      <c r="AHI107" s="140"/>
      <c r="AHJ107" s="140"/>
      <c r="AHK107" s="140"/>
      <c r="AHL107" s="140"/>
      <c r="AHM107" s="140"/>
      <c r="AHN107" s="140"/>
      <c r="AHO107" s="140"/>
      <c r="AHP107" s="140"/>
      <c r="AHQ107" s="140"/>
      <c r="AHR107" s="140"/>
      <c r="AHS107" s="140"/>
      <c r="AHT107" s="140"/>
      <c r="AHU107" s="140"/>
      <c r="AHV107" s="140"/>
      <c r="AHW107" s="140"/>
      <c r="AHX107" s="140"/>
      <c r="AHY107" s="140"/>
      <c r="AHZ107" s="140"/>
      <c r="AIA107" s="140"/>
      <c r="AIB107" s="140"/>
      <c r="AIC107" s="140"/>
      <c r="AID107" s="140"/>
      <c r="AIE107" s="140"/>
      <c r="AIF107" s="140"/>
      <c r="AIG107" s="140"/>
      <c r="AIH107" s="140"/>
      <c r="AII107" s="140"/>
      <c r="AIJ107" s="140"/>
      <c r="AIK107" s="140"/>
      <c r="AIL107" s="140"/>
      <c r="AIM107" s="140"/>
      <c r="AIN107" s="140"/>
      <c r="AIO107" s="140"/>
      <c r="AIP107" s="140"/>
      <c r="AIQ107" s="140"/>
      <c r="AIR107" s="140"/>
      <c r="AIS107" s="140"/>
      <c r="AIT107" s="140"/>
      <c r="AIU107" s="140"/>
      <c r="AIV107" s="140"/>
      <c r="AIW107" s="140"/>
      <c r="AIX107" s="140"/>
      <c r="AIY107" s="140"/>
      <c r="AIZ107" s="140"/>
      <c r="AJA107" s="140"/>
      <c r="AJB107" s="140"/>
      <c r="AJC107" s="140"/>
      <c r="AJD107" s="140"/>
      <c r="AJE107" s="140"/>
      <c r="AJF107" s="140"/>
      <c r="AJG107" s="140"/>
      <c r="AJH107" s="140"/>
      <c r="AJI107" s="140"/>
      <c r="AJJ107" s="140"/>
      <c r="AJK107" s="140"/>
      <c r="AJL107" s="140"/>
      <c r="AJM107" s="140"/>
      <c r="AJN107" s="140"/>
      <c r="AJO107" s="140"/>
      <c r="AJP107" s="140"/>
      <c r="AJQ107" s="140"/>
      <c r="AJR107" s="140"/>
      <c r="AJS107" s="140"/>
      <c r="AJT107" s="140"/>
      <c r="AJU107" s="140"/>
      <c r="AJV107" s="140"/>
      <c r="AJW107" s="140"/>
      <c r="AJX107" s="140"/>
      <c r="AJY107" s="140"/>
      <c r="AJZ107" s="140"/>
      <c r="AKA107" s="140"/>
      <c r="AKB107" s="140"/>
      <c r="AKC107" s="140"/>
      <c r="AKD107" s="140"/>
      <c r="AKE107" s="140"/>
      <c r="AKF107" s="140"/>
      <c r="AKG107" s="140"/>
      <c r="AKH107" s="140"/>
      <c r="AKI107" s="140"/>
      <c r="AKJ107" s="140"/>
      <c r="AKK107" s="140"/>
      <c r="AKL107" s="140"/>
      <c r="AKM107" s="140"/>
      <c r="AKN107" s="140"/>
      <c r="AKO107" s="140"/>
      <c r="AKP107" s="140"/>
      <c r="AKQ107" s="140"/>
      <c r="AKR107" s="140"/>
      <c r="AKS107" s="140"/>
      <c r="AKT107" s="140"/>
      <c r="AKU107" s="140"/>
      <c r="AKV107" s="140"/>
      <c r="AKW107" s="140"/>
      <c r="AKX107" s="140"/>
      <c r="AKY107" s="140"/>
      <c r="AKZ107" s="140"/>
      <c r="ALA107" s="140"/>
      <c r="ALB107" s="140"/>
      <c r="ALC107" s="140"/>
      <c r="ALD107" s="140"/>
      <c r="ALE107" s="140"/>
      <c r="ALF107" s="140"/>
      <c r="ALG107" s="140"/>
      <c r="ALH107" s="140"/>
      <c r="ALI107" s="140"/>
      <c r="ALJ107" s="140"/>
      <c r="ALK107" s="140"/>
      <c r="ALL107" s="140"/>
      <c r="ALM107" s="140"/>
      <c r="ALN107" s="140"/>
      <c r="ALO107" s="140"/>
      <c r="ALP107" s="140"/>
      <c r="ALQ107" s="140"/>
      <c r="ALR107" s="140"/>
      <c r="ALS107" s="140"/>
      <c r="ALT107" s="140"/>
      <c r="ALU107" s="140"/>
      <c r="ALV107" s="140"/>
      <c r="ALW107" s="140"/>
      <c r="ALX107" s="140"/>
      <c r="ALY107" s="140"/>
      <c r="ALZ107" s="140"/>
      <c r="AMA107" s="140"/>
      <c r="AMB107" s="140"/>
      <c r="AMC107" s="140"/>
      <c r="AMD107" s="140"/>
      <c r="AME107" s="140"/>
      <c r="AMF107" s="140"/>
      <c r="AMG107" s="140"/>
      <c r="AMH107" s="140"/>
      <c r="AMI107" s="140"/>
      <c r="AMJ107" s="140"/>
      <c r="AMK107" s="140"/>
      <c r="AML107" s="140"/>
    </row>
    <row r="108" spans="1:1026" s="143" customFormat="1" ht="20.25" customHeight="1">
      <c r="A108" s="140"/>
      <c r="B108" s="164"/>
      <c r="C108" s="154"/>
      <c r="D108" s="155"/>
      <c r="E108" s="166"/>
      <c r="F108" s="167"/>
      <c r="G108" s="168" t="s">
        <v>174</v>
      </c>
      <c r="H108" s="169">
        <f>SUM(H102:H107)</f>
        <v>152.80571393518517</v>
      </c>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0"/>
      <c r="AQ108" s="140"/>
      <c r="AR108" s="140"/>
      <c r="AS108" s="140"/>
      <c r="AT108" s="140"/>
      <c r="AU108" s="140"/>
      <c r="AV108" s="140"/>
      <c r="AW108" s="140"/>
      <c r="AX108" s="140"/>
      <c r="AY108" s="140"/>
      <c r="AZ108" s="140"/>
      <c r="BA108" s="140"/>
      <c r="BB108" s="140"/>
      <c r="BC108" s="140"/>
      <c r="BD108" s="140"/>
      <c r="BE108" s="140"/>
      <c r="BF108" s="140"/>
      <c r="BG108" s="140"/>
      <c r="BH108" s="140"/>
      <c r="BI108" s="140"/>
      <c r="BJ108" s="140"/>
      <c r="BK108" s="140"/>
      <c r="BL108" s="140"/>
      <c r="BM108" s="140"/>
      <c r="BN108" s="140"/>
      <c r="BO108" s="140"/>
      <c r="BP108" s="140"/>
      <c r="BQ108" s="140"/>
      <c r="BR108" s="140"/>
      <c r="BS108" s="140"/>
      <c r="BT108" s="140"/>
      <c r="BU108" s="140"/>
      <c r="BV108" s="140"/>
      <c r="BW108" s="140"/>
      <c r="BX108" s="140"/>
      <c r="BY108" s="140"/>
      <c r="BZ108" s="140"/>
      <c r="CA108" s="140"/>
      <c r="CB108" s="140"/>
      <c r="CC108" s="140"/>
      <c r="CD108" s="140"/>
      <c r="CE108" s="140"/>
      <c r="CF108" s="140"/>
      <c r="CG108" s="140"/>
      <c r="CH108" s="140"/>
      <c r="CI108" s="140"/>
      <c r="CJ108" s="140"/>
      <c r="CK108" s="140"/>
      <c r="CL108" s="140"/>
      <c r="CM108" s="140"/>
      <c r="CN108" s="140"/>
      <c r="CO108" s="140"/>
      <c r="CP108" s="140"/>
      <c r="CQ108" s="140"/>
      <c r="CR108" s="140"/>
      <c r="CS108" s="140"/>
      <c r="CT108" s="140"/>
      <c r="CU108" s="140"/>
      <c r="CV108" s="140"/>
      <c r="CW108" s="140"/>
      <c r="CX108" s="140"/>
      <c r="CY108" s="140"/>
      <c r="CZ108" s="140"/>
      <c r="DA108" s="140"/>
      <c r="DB108" s="140"/>
      <c r="DC108" s="140"/>
      <c r="DD108" s="140"/>
      <c r="DE108" s="140"/>
      <c r="DF108" s="140"/>
      <c r="DG108" s="140"/>
      <c r="DH108" s="140"/>
      <c r="DI108" s="140"/>
      <c r="DJ108" s="140"/>
      <c r="DK108" s="140"/>
      <c r="DL108" s="140"/>
      <c r="DM108" s="140"/>
      <c r="DN108" s="140"/>
      <c r="DO108" s="140"/>
      <c r="DP108" s="140"/>
      <c r="DQ108" s="140"/>
      <c r="DR108" s="140"/>
      <c r="DS108" s="140"/>
      <c r="DT108" s="140"/>
      <c r="DU108" s="140"/>
      <c r="DV108" s="140"/>
      <c r="DW108" s="140"/>
      <c r="DX108" s="140"/>
      <c r="DY108" s="140"/>
      <c r="DZ108" s="140"/>
      <c r="EA108" s="140"/>
      <c r="EB108" s="140"/>
      <c r="EC108" s="140"/>
      <c r="ED108" s="140"/>
      <c r="EE108" s="140"/>
      <c r="EF108" s="140"/>
      <c r="EG108" s="140"/>
      <c r="EH108" s="140"/>
      <c r="EI108" s="140"/>
      <c r="EJ108" s="140"/>
      <c r="EK108" s="140"/>
      <c r="EL108" s="140"/>
      <c r="EM108" s="140"/>
      <c r="EN108" s="140"/>
      <c r="EO108" s="140"/>
      <c r="EP108" s="140"/>
      <c r="EQ108" s="140"/>
      <c r="ER108" s="140"/>
      <c r="ES108" s="140"/>
      <c r="ET108" s="140"/>
      <c r="EU108" s="140"/>
      <c r="EV108" s="140"/>
      <c r="EW108" s="140"/>
      <c r="EX108" s="140"/>
      <c r="EY108" s="140"/>
      <c r="EZ108" s="140"/>
      <c r="FA108" s="140"/>
      <c r="FB108" s="140"/>
      <c r="FC108" s="140"/>
      <c r="FD108" s="140"/>
      <c r="FE108" s="140"/>
      <c r="FF108" s="140"/>
      <c r="FG108" s="140"/>
      <c r="FH108" s="140"/>
      <c r="FI108" s="140"/>
      <c r="FJ108" s="140"/>
      <c r="FK108" s="140"/>
      <c r="FL108" s="140"/>
      <c r="FM108" s="140"/>
      <c r="FN108" s="140"/>
      <c r="FO108" s="140"/>
      <c r="FP108" s="140"/>
      <c r="FQ108" s="140"/>
      <c r="FR108" s="140"/>
      <c r="FS108" s="140"/>
      <c r="FT108" s="140"/>
      <c r="FU108" s="140"/>
      <c r="FV108" s="140"/>
      <c r="FW108" s="140"/>
      <c r="FX108" s="140"/>
      <c r="FY108" s="140"/>
      <c r="FZ108" s="140"/>
      <c r="GA108" s="140"/>
      <c r="GB108" s="140"/>
      <c r="GC108" s="140"/>
      <c r="GD108" s="140"/>
      <c r="GE108" s="140"/>
      <c r="GF108" s="140"/>
      <c r="GG108" s="140"/>
      <c r="GH108" s="140"/>
      <c r="GI108" s="140"/>
      <c r="GJ108" s="140"/>
      <c r="GK108" s="140"/>
      <c r="GL108" s="140"/>
      <c r="GM108" s="140"/>
      <c r="GN108" s="140"/>
      <c r="GO108" s="140"/>
      <c r="GP108" s="140"/>
      <c r="GQ108" s="140"/>
      <c r="GR108" s="140"/>
      <c r="GS108" s="140"/>
      <c r="GT108" s="140"/>
      <c r="GU108" s="140"/>
      <c r="GV108" s="140"/>
      <c r="GW108" s="140"/>
      <c r="GX108" s="140"/>
      <c r="GY108" s="140"/>
      <c r="GZ108" s="140"/>
      <c r="HA108" s="140"/>
      <c r="HB108" s="140"/>
      <c r="HC108" s="140"/>
      <c r="HD108" s="140"/>
      <c r="HE108" s="140"/>
      <c r="HF108" s="140"/>
      <c r="HG108" s="140"/>
      <c r="HH108" s="140"/>
      <c r="HI108" s="140"/>
      <c r="HJ108" s="140"/>
      <c r="HK108" s="140"/>
      <c r="HL108" s="140"/>
      <c r="HM108" s="140"/>
      <c r="HN108" s="140"/>
      <c r="HO108" s="140"/>
      <c r="HP108" s="140"/>
      <c r="HQ108" s="140"/>
      <c r="HR108" s="140"/>
      <c r="HS108" s="140"/>
      <c r="HT108" s="140"/>
      <c r="HU108" s="140"/>
      <c r="HV108" s="140"/>
      <c r="HW108" s="140"/>
      <c r="HX108" s="140"/>
      <c r="HY108" s="140"/>
      <c r="HZ108" s="140"/>
      <c r="IA108" s="140"/>
      <c r="IB108" s="140"/>
      <c r="IC108" s="140"/>
      <c r="ID108" s="140"/>
      <c r="IE108" s="140"/>
      <c r="IF108" s="140"/>
      <c r="IG108" s="140"/>
      <c r="IH108" s="140"/>
      <c r="II108" s="140"/>
      <c r="IJ108" s="140"/>
      <c r="IK108" s="140"/>
      <c r="IL108" s="140"/>
      <c r="IM108" s="140"/>
      <c r="IN108" s="140"/>
      <c r="IO108" s="140"/>
      <c r="IP108" s="140"/>
      <c r="IQ108" s="140"/>
      <c r="IR108" s="140"/>
      <c r="IS108" s="140"/>
      <c r="IT108" s="140"/>
      <c r="IU108" s="140"/>
      <c r="IV108" s="140"/>
      <c r="IW108" s="140"/>
      <c r="IX108" s="140"/>
      <c r="IY108" s="140"/>
      <c r="IZ108" s="140"/>
      <c r="JA108" s="140"/>
      <c r="JB108" s="140"/>
      <c r="JC108" s="140"/>
      <c r="JD108" s="140"/>
      <c r="JE108" s="140"/>
      <c r="JF108" s="140"/>
      <c r="JG108" s="140"/>
      <c r="JH108" s="140"/>
      <c r="JI108" s="140"/>
      <c r="JJ108" s="140"/>
      <c r="JK108" s="140"/>
      <c r="JL108" s="140"/>
      <c r="JM108" s="140"/>
      <c r="JN108" s="140"/>
      <c r="JO108" s="140"/>
      <c r="JP108" s="140"/>
      <c r="JQ108" s="140"/>
      <c r="JR108" s="140"/>
      <c r="JS108" s="140"/>
      <c r="JT108" s="140"/>
      <c r="JU108" s="140"/>
      <c r="JV108" s="140"/>
      <c r="JW108" s="140"/>
      <c r="JX108" s="140"/>
      <c r="JY108" s="140"/>
      <c r="JZ108" s="140"/>
      <c r="KA108" s="140"/>
      <c r="KB108" s="140"/>
      <c r="KC108" s="140"/>
      <c r="KD108" s="140"/>
      <c r="KE108" s="140"/>
      <c r="KF108" s="140"/>
      <c r="KG108" s="140"/>
      <c r="KH108" s="140"/>
      <c r="KI108" s="140"/>
      <c r="KJ108" s="140"/>
      <c r="KK108" s="140"/>
      <c r="KL108" s="140"/>
      <c r="KM108" s="140"/>
      <c r="KN108" s="140"/>
      <c r="KO108" s="140"/>
      <c r="KP108" s="140"/>
      <c r="KQ108" s="140"/>
      <c r="KR108" s="140"/>
      <c r="KS108" s="140"/>
      <c r="KT108" s="140"/>
      <c r="KU108" s="140"/>
      <c r="KV108" s="140"/>
      <c r="KW108" s="140"/>
      <c r="KX108" s="140"/>
      <c r="KY108" s="140"/>
      <c r="KZ108" s="140"/>
      <c r="LA108" s="140"/>
      <c r="LB108" s="140"/>
      <c r="LC108" s="140"/>
      <c r="LD108" s="140"/>
      <c r="LE108" s="140"/>
      <c r="LF108" s="140"/>
      <c r="LG108" s="140"/>
      <c r="LH108" s="140"/>
      <c r="LI108" s="140"/>
      <c r="LJ108" s="140"/>
      <c r="LK108" s="140"/>
      <c r="LL108" s="140"/>
      <c r="LM108" s="140"/>
      <c r="LN108" s="140"/>
      <c r="LO108" s="140"/>
      <c r="LP108" s="140"/>
      <c r="LQ108" s="140"/>
      <c r="LR108" s="140"/>
      <c r="LS108" s="140"/>
      <c r="LT108" s="140"/>
      <c r="LU108" s="140"/>
      <c r="LV108" s="140"/>
      <c r="LW108" s="140"/>
      <c r="LX108" s="140"/>
      <c r="LY108" s="140"/>
      <c r="LZ108" s="140"/>
      <c r="MA108" s="140"/>
      <c r="MB108" s="140"/>
      <c r="MC108" s="140"/>
      <c r="MD108" s="140"/>
      <c r="ME108" s="140"/>
      <c r="MF108" s="140"/>
      <c r="MG108" s="140"/>
      <c r="MH108" s="140"/>
      <c r="MI108" s="140"/>
      <c r="MJ108" s="140"/>
      <c r="MK108" s="140"/>
      <c r="ML108" s="140"/>
      <c r="MM108" s="140"/>
      <c r="MN108" s="140"/>
      <c r="MO108" s="140"/>
      <c r="MP108" s="140"/>
      <c r="MQ108" s="140"/>
      <c r="MR108" s="140"/>
      <c r="MS108" s="140"/>
      <c r="MT108" s="140"/>
      <c r="MU108" s="140"/>
      <c r="MV108" s="140"/>
      <c r="MW108" s="140"/>
      <c r="MX108" s="140"/>
      <c r="MY108" s="140"/>
      <c r="MZ108" s="140"/>
      <c r="NA108" s="140"/>
      <c r="NB108" s="140"/>
      <c r="NC108" s="140"/>
      <c r="ND108" s="140"/>
      <c r="NE108" s="140"/>
      <c r="NF108" s="140"/>
      <c r="NG108" s="140"/>
      <c r="NH108" s="140"/>
      <c r="NI108" s="140"/>
      <c r="NJ108" s="140"/>
      <c r="NK108" s="140"/>
      <c r="NL108" s="140"/>
      <c r="NM108" s="140"/>
      <c r="NN108" s="140"/>
      <c r="NO108" s="140"/>
      <c r="NP108" s="140"/>
      <c r="NQ108" s="140"/>
      <c r="NR108" s="140"/>
      <c r="NS108" s="140"/>
      <c r="NT108" s="140"/>
      <c r="NU108" s="140"/>
      <c r="NV108" s="140"/>
      <c r="NW108" s="140"/>
      <c r="NX108" s="140"/>
      <c r="NY108" s="140"/>
      <c r="NZ108" s="140"/>
      <c r="OA108" s="140"/>
      <c r="OB108" s="140"/>
      <c r="OC108" s="140"/>
      <c r="OD108" s="140"/>
      <c r="OE108" s="140"/>
      <c r="OF108" s="140"/>
      <c r="OG108" s="140"/>
      <c r="OH108" s="140"/>
      <c r="OI108" s="140"/>
      <c r="OJ108" s="140"/>
      <c r="OK108" s="140"/>
      <c r="OL108" s="140"/>
      <c r="OM108" s="140"/>
      <c r="ON108" s="140"/>
      <c r="OO108" s="140"/>
      <c r="OP108" s="140"/>
      <c r="OQ108" s="140"/>
      <c r="OR108" s="140"/>
      <c r="OS108" s="140"/>
      <c r="OT108" s="140"/>
      <c r="OU108" s="140"/>
      <c r="OV108" s="140"/>
      <c r="OW108" s="140"/>
      <c r="OX108" s="140"/>
      <c r="OY108" s="140"/>
      <c r="OZ108" s="140"/>
      <c r="PA108" s="140"/>
      <c r="PB108" s="140"/>
      <c r="PC108" s="140"/>
      <c r="PD108" s="140"/>
      <c r="PE108" s="140"/>
      <c r="PF108" s="140"/>
      <c r="PG108" s="140"/>
      <c r="PH108" s="140"/>
      <c r="PI108" s="140"/>
      <c r="PJ108" s="140"/>
      <c r="PK108" s="140"/>
      <c r="PL108" s="140"/>
      <c r="PM108" s="140"/>
      <c r="PN108" s="140"/>
      <c r="PO108" s="140"/>
      <c r="PP108" s="140"/>
      <c r="PQ108" s="140"/>
      <c r="PR108" s="140"/>
      <c r="PS108" s="140"/>
      <c r="PT108" s="140"/>
      <c r="PU108" s="140"/>
      <c r="PV108" s="140"/>
      <c r="PW108" s="140"/>
      <c r="PX108" s="140"/>
      <c r="PY108" s="140"/>
      <c r="PZ108" s="140"/>
      <c r="QA108" s="140"/>
      <c r="QB108" s="140"/>
      <c r="QC108" s="140"/>
      <c r="QD108" s="140"/>
      <c r="QE108" s="140"/>
      <c r="QF108" s="140"/>
      <c r="QG108" s="140"/>
      <c r="QH108" s="140"/>
      <c r="QI108" s="140"/>
      <c r="QJ108" s="140"/>
      <c r="QK108" s="140"/>
      <c r="QL108" s="140"/>
      <c r="QM108" s="140"/>
      <c r="QN108" s="140"/>
      <c r="QO108" s="140"/>
      <c r="QP108" s="140"/>
      <c r="QQ108" s="140"/>
      <c r="QR108" s="140"/>
      <c r="QS108" s="140"/>
      <c r="QT108" s="140"/>
      <c r="QU108" s="140"/>
      <c r="QV108" s="140"/>
      <c r="QW108" s="140"/>
      <c r="QX108" s="140"/>
      <c r="QY108" s="140"/>
      <c r="QZ108" s="140"/>
      <c r="RA108" s="140"/>
      <c r="RB108" s="140"/>
      <c r="RC108" s="140"/>
      <c r="RD108" s="140"/>
      <c r="RE108" s="140"/>
      <c r="RF108" s="140"/>
      <c r="RG108" s="140"/>
      <c r="RH108" s="140"/>
      <c r="RI108" s="140"/>
      <c r="RJ108" s="140"/>
      <c r="RK108" s="140"/>
      <c r="RL108" s="140"/>
      <c r="RM108" s="140"/>
      <c r="RN108" s="140"/>
      <c r="RO108" s="140"/>
      <c r="RP108" s="140"/>
      <c r="RQ108" s="140"/>
      <c r="RR108" s="140"/>
      <c r="RS108" s="140"/>
      <c r="RT108" s="140"/>
      <c r="RU108" s="140"/>
      <c r="RV108" s="140"/>
      <c r="RW108" s="140"/>
      <c r="RX108" s="140"/>
      <c r="RY108" s="140"/>
      <c r="RZ108" s="140"/>
      <c r="SA108" s="140"/>
      <c r="SB108" s="140"/>
      <c r="SC108" s="140"/>
      <c r="SD108" s="140"/>
      <c r="SE108" s="140"/>
      <c r="SF108" s="140"/>
      <c r="SG108" s="140"/>
      <c r="SH108" s="140"/>
      <c r="SI108" s="140"/>
      <c r="SJ108" s="140"/>
      <c r="SK108" s="140"/>
      <c r="SL108" s="140"/>
      <c r="SM108" s="140"/>
      <c r="SN108" s="140"/>
      <c r="SO108" s="140"/>
      <c r="SP108" s="140"/>
      <c r="SQ108" s="140"/>
      <c r="SR108" s="140"/>
      <c r="SS108" s="140"/>
      <c r="ST108" s="140"/>
      <c r="SU108" s="140"/>
      <c r="SV108" s="140"/>
      <c r="SW108" s="140"/>
      <c r="SX108" s="140"/>
      <c r="SY108" s="140"/>
      <c r="SZ108" s="140"/>
      <c r="TA108" s="140"/>
      <c r="TB108" s="140"/>
      <c r="TC108" s="140"/>
      <c r="TD108" s="140"/>
      <c r="TE108" s="140"/>
      <c r="TF108" s="140"/>
      <c r="TG108" s="140"/>
      <c r="TH108" s="140"/>
      <c r="TI108" s="140"/>
      <c r="TJ108" s="140"/>
      <c r="TK108" s="140"/>
      <c r="TL108" s="140"/>
      <c r="TM108" s="140"/>
      <c r="TN108" s="140"/>
      <c r="TO108" s="140"/>
      <c r="TP108" s="140"/>
      <c r="TQ108" s="140"/>
      <c r="TR108" s="140"/>
      <c r="TS108" s="140"/>
      <c r="TT108" s="140"/>
      <c r="TU108" s="140"/>
      <c r="TV108" s="140"/>
      <c r="TW108" s="140"/>
      <c r="TX108" s="140"/>
      <c r="TY108" s="140"/>
      <c r="TZ108" s="140"/>
      <c r="UA108" s="140"/>
      <c r="UB108" s="140"/>
      <c r="UC108" s="140"/>
      <c r="UD108" s="140"/>
      <c r="UE108" s="140"/>
      <c r="UF108" s="140"/>
      <c r="UG108" s="140"/>
      <c r="UH108" s="140"/>
      <c r="UI108" s="140"/>
      <c r="UJ108" s="140"/>
      <c r="UK108" s="140"/>
      <c r="UL108" s="140"/>
      <c r="UM108" s="140"/>
      <c r="UN108" s="140"/>
      <c r="UO108" s="140"/>
      <c r="UP108" s="140"/>
      <c r="UQ108" s="140"/>
      <c r="UR108" s="140"/>
      <c r="US108" s="140"/>
      <c r="UT108" s="140"/>
      <c r="UU108" s="140"/>
      <c r="UV108" s="140"/>
      <c r="UW108" s="140"/>
      <c r="UX108" s="140"/>
      <c r="UY108" s="140"/>
      <c r="UZ108" s="140"/>
      <c r="VA108" s="140"/>
      <c r="VB108" s="140"/>
      <c r="VC108" s="140"/>
      <c r="VD108" s="140"/>
      <c r="VE108" s="140"/>
      <c r="VF108" s="140"/>
      <c r="VG108" s="140"/>
      <c r="VH108" s="140"/>
      <c r="VI108" s="140"/>
      <c r="VJ108" s="140"/>
      <c r="VK108" s="140"/>
      <c r="VL108" s="140"/>
      <c r="VM108" s="140"/>
      <c r="VN108" s="140"/>
      <c r="VO108" s="140"/>
      <c r="VP108" s="140"/>
      <c r="VQ108" s="140"/>
      <c r="VR108" s="140"/>
      <c r="VS108" s="140"/>
      <c r="VT108" s="140"/>
      <c r="VU108" s="140"/>
      <c r="VV108" s="140"/>
      <c r="VW108" s="140"/>
      <c r="VX108" s="140"/>
      <c r="VY108" s="140"/>
      <c r="VZ108" s="140"/>
      <c r="WA108" s="140"/>
      <c r="WB108" s="140"/>
      <c r="WC108" s="140"/>
      <c r="WD108" s="140"/>
      <c r="WE108" s="140"/>
      <c r="WF108" s="140"/>
      <c r="WG108" s="140"/>
      <c r="WH108" s="140"/>
      <c r="WI108" s="140"/>
      <c r="WJ108" s="140"/>
      <c r="WK108" s="140"/>
      <c r="WL108" s="140"/>
      <c r="WM108" s="140"/>
      <c r="WN108" s="140"/>
      <c r="WO108" s="140"/>
      <c r="WP108" s="140"/>
      <c r="WQ108" s="140"/>
      <c r="WR108" s="140"/>
      <c r="WS108" s="140"/>
      <c r="WT108" s="140"/>
      <c r="WU108" s="140"/>
      <c r="WV108" s="140"/>
      <c r="WW108" s="140"/>
      <c r="WX108" s="140"/>
      <c r="WY108" s="140"/>
      <c r="WZ108" s="140"/>
      <c r="XA108" s="140"/>
      <c r="XB108" s="140"/>
      <c r="XC108" s="140"/>
      <c r="XD108" s="140"/>
      <c r="XE108" s="140"/>
      <c r="XF108" s="140"/>
      <c r="XG108" s="140"/>
      <c r="XH108" s="140"/>
      <c r="XI108" s="140"/>
      <c r="XJ108" s="140"/>
      <c r="XK108" s="140"/>
      <c r="XL108" s="140"/>
      <c r="XM108" s="140"/>
      <c r="XN108" s="140"/>
      <c r="XO108" s="140"/>
      <c r="XP108" s="140"/>
      <c r="XQ108" s="140"/>
      <c r="XR108" s="140"/>
      <c r="XS108" s="140"/>
      <c r="XT108" s="140"/>
      <c r="XU108" s="140"/>
      <c r="XV108" s="140"/>
      <c r="XW108" s="140"/>
      <c r="XX108" s="140"/>
      <c r="XY108" s="140"/>
      <c r="XZ108" s="140"/>
      <c r="YA108" s="140"/>
      <c r="YB108" s="140"/>
      <c r="YC108" s="140"/>
      <c r="YD108" s="140"/>
      <c r="YE108" s="140"/>
      <c r="YF108" s="140"/>
      <c r="YG108" s="140"/>
      <c r="YH108" s="140"/>
      <c r="YI108" s="140"/>
      <c r="YJ108" s="140"/>
      <c r="YK108" s="140"/>
      <c r="YL108" s="140"/>
      <c r="YM108" s="140"/>
      <c r="YN108" s="140"/>
      <c r="YO108" s="140"/>
      <c r="YP108" s="140"/>
      <c r="YQ108" s="140"/>
      <c r="YR108" s="140"/>
      <c r="YS108" s="140"/>
      <c r="YT108" s="140"/>
      <c r="YU108" s="140"/>
      <c r="YV108" s="140"/>
      <c r="YW108" s="140"/>
      <c r="YX108" s="140"/>
      <c r="YY108" s="140"/>
      <c r="YZ108" s="140"/>
      <c r="ZA108" s="140"/>
      <c r="ZB108" s="140"/>
      <c r="ZC108" s="140"/>
      <c r="ZD108" s="140"/>
      <c r="ZE108" s="140"/>
      <c r="ZF108" s="140"/>
      <c r="ZG108" s="140"/>
      <c r="ZH108" s="140"/>
      <c r="ZI108" s="140"/>
      <c r="ZJ108" s="140"/>
      <c r="ZK108" s="140"/>
      <c r="ZL108" s="140"/>
      <c r="ZM108" s="140"/>
      <c r="ZN108" s="140"/>
      <c r="ZO108" s="140"/>
      <c r="ZP108" s="140"/>
      <c r="ZQ108" s="140"/>
      <c r="ZR108" s="140"/>
      <c r="ZS108" s="140"/>
      <c r="ZT108" s="140"/>
      <c r="ZU108" s="140"/>
      <c r="ZV108" s="140"/>
      <c r="ZW108" s="140"/>
      <c r="ZX108" s="140"/>
      <c r="ZY108" s="140"/>
      <c r="ZZ108" s="140"/>
      <c r="AAA108" s="140"/>
      <c r="AAB108" s="140"/>
      <c r="AAC108" s="140"/>
      <c r="AAD108" s="140"/>
      <c r="AAE108" s="140"/>
      <c r="AAF108" s="140"/>
      <c r="AAG108" s="140"/>
      <c r="AAH108" s="140"/>
      <c r="AAI108" s="140"/>
      <c r="AAJ108" s="140"/>
      <c r="AAK108" s="140"/>
      <c r="AAL108" s="140"/>
      <c r="AAM108" s="140"/>
      <c r="AAN108" s="140"/>
      <c r="AAO108" s="140"/>
      <c r="AAP108" s="140"/>
      <c r="AAQ108" s="140"/>
      <c r="AAR108" s="140"/>
      <c r="AAS108" s="140"/>
      <c r="AAT108" s="140"/>
      <c r="AAU108" s="140"/>
      <c r="AAV108" s="140"/>
      <c r="AAW108" s="140"/>
      <c r="AAX108" s="140"/>
      <c r="AAY108" s="140"/>
      <c r="AAZ108" s="140"/>
      <c r="ABA108" s="140"/>
      <c r="ABB108" s="140"/>
      <c r="ABC108" s="140"/>
      <c r="ABD108" s="140"/>
      <c r="ABE108" s="140"/>
      <c r="ABF108" s="140"/>
      <c r="ABG108" s="140"/>
      <c r="ABH108" s="140"/>
      <c r="ABI108" s="140"/>
      <c r="ABJ108" s="140"/>
      <c r="ABK108" s="140"/>
      <c r="ABL108" s="140"/>
      <c r="ABM108" s="140"/>
      <c r="ABN108" s="140"/>
      <c r="ABO108" s="140"/>
      <c r="ABP108" s="140"/>
      <c r="ABQ108" s="140"/>
      <c r="ABR108" s="140"/>
      <c r="ABS108" s="140"/>
      <c r="ABT108" s="140"/>
      <c r="ABU108" s="140"/>
      <c r="ABV108" s="140"/>
      <c r="ABW108" s="140"/>
      <c r="ABX108" s="140"/>
      <c r="ABY108" s="140"/>
      <c r="ABZ108" s="140"/>
      <c r="ACA108" s="140"/>
      <c r="ACB108" s="140"/>
      <c r="ACC108" s="140"/>
      <c r="ACD108" s="140"/>
      <c r="ACE108" s="140"/>
      <c r="ACF108" s="140"/>
      <c r="ACG108" s="140"/>
      <c r="ACH108" s="140"/>
      <c r="ACI108" s="140"/>
      <c r="ACJ108" s="140"/>
      <c r="ACK108" s="140"/>
      <c r="ACL108" s="140"/>
      <c r="ACM108" s="140"/>
      <c r="ACN108" s="140"/>
      <c r="ACO108" s="140"/>
      <c r="ACP108" s="140"/>
      <c r="ACQ108" s="140"/>
      <c r="ACR108" s="140"/>
      <c r="ACS108" s="140"/>
      <c r="ACT108" s="140"/>
      <c r="ACU108" s="140"/>
      <c r="ACV108" s="140"/>
      <c r="ACW108" s="140"/>
      <c r="ACX108" s="140"/>
      <c r="ACY108" s="140"/>
      <c r="ACZ108" s="140"/>
      <c r="ADA108" s="140"/>
      <c r="ADB108" s="140"/>
      <c r="ADC108" s="140"/>
      <c r="ADD108" s="140"/>
      <c r="ADE108" s="140"/>
      <c r="ADF108" s="140"/>
      <c r="ADG108" s="140"/>
      <c r="ADH108" s="140"/>
      <c r="ADI108" s="140"/>
      <c r="ADJ108" s="140"/>
      <c r="ADK108" s="140"/>
      <c r="ADL108" s="140"/>
      <c r="ADM108" s="140"/>
      <c r="ADN108" s="140"/>
      <c r="ADO108" s="140"/>
      <c r="ADP108" s="140"/>
      <c r="ADQ108" s="140"/>
      <c r="ADR108" s="140"/>
      <c r="ADS108" s="140"/>
      <c r="ADT108" s="140"/>
      <c r="ADU108" s="140"/>
      <c r="ADV108" s="140"/>
      <c r="ADW108" s="140"/>
      <c r="ADX108" s="140"/>
      <c r="ADY108" s="140"/>
      <c r="ADZ108" s="140"/>
      <c r="AEA108" s="140"/>
      <c r="AEB108" s="140"/>
      <c r="AEC108" s="140"/>
      <c r="AED108" s="140"/>
      <c r="AEE108" s="140"/>
      <c r="AEF108" s="140"/>
      <c r="AEG108" s="140"/>
      <c r="AEH108" s="140"/>
      <c r="AEI108" s="140"/>
      <c r="AEJ108" s="140"/>
      <c r="AEK108" s="140"/>
      <c r="AEL108" s="140"/>
      <c r="AEM108" s="140"/>
      <c r="AEN108" s="140"/>
      <c r="AEO108" s="140"/>
      <c r="AEP108" s="140"/>
      <c r="AEQ108" s="140"/>
      <c r="AER108" s="140"/>
      <c r="AES108" s="140"/>
      <c r="AET108" s="140"/>
      <c r="AEU108" s="140"/>
      <c r="AEV108" s="140"/>
      <c r="AEW108" s="140"/>
      <c r="AEX108" s="140"/>
      <c r="AEY108" s="140"/>
      <c r="AEZ108" s="140"/>
      <c r="AFA108" s="140"/>
      <c r="AFB108" s="140"/>
      <c r="AFC108" s="140"/>
      <c r="AFD108" s="140"/>
      <c r="AFE108" s="140"/>
      <c r="AFF108" s="140"/>
      <c r="AFG108" s="140"/>
      <c r="AFH108" s="140"/>
      <c r="AFI108" s="140"/>
      <c r="AFJ108" s="140"/>
      <c r="AFK108" s="140"/>
      <c r="AFL108" s="140"/>
      <c r="AFM108" s="140"/>
      <c r="AFN108" s="140"/>
      <c r="AFO108" s="140"/>
      <c r="AFP108" s="140"/>
      <c r="AFQ108" s="140"/>
      <c r="AFR108" s="140"/>
      <c r="AFS108" s="140"/>
      <c r="AFT108" s="140"/>
      <c r="AFU108" s="140"/>
      <c r="AFV108" s="140"/>
      <c r="AFW108" s="140"/>
      <c r="AFX108" s="140"/>
      <c r="AFY108" s="140"/>
      <c r="AFZ108" s="140"/>
      <c r="AGA108" s="140"/>
      <c r="AGB108" s="140"/>
      <c r="AGC108" s="140"/>
      <c r="AGD108" s="140"/>
      <c r="AGE108" s="140"/>
      <c r="AGF108" s="140"/>
      <c r="AGG108" s="140"/>
      <c r="AGH108" s="140"/>
      <c r="AGI108" s="140"/>
      <c r="AGJ108" s="140"/>
      <c r="AGK108" s="140"/>
      <c r="AGL108" s="140"/>
      <c r="AGM108" s="140"/>
      <c r="AGN108" s="140"/>
      <c r="AGO108" s="140"/>
      <c r="AGP108" s="140"/>
      <c r="AGQ108" s="140"/>
      <c r="AGR108" s="140"/>
      <c r="AGS108" s="140"/>
      <c r="AGT108" s="140"/>
      <c r="AGU108" s="140"/>
      <c r="AGV108" s="140"/>
      <c r="AGW108" s="140"/>
      <c r="AGX108" s="140"/>
      <c r="AGY108" s="140"/>
      <c r="AGZ108" s="140"/>
      <c r="AHA108" s="140"/>
      <c r="AHB108" s="140"/>
      <c r="AHC108" s="140"/>
      <c r="AHD108" s="140"/>
      <c r="AHE108" s="140"/>
      <c r="AHF108" s="140"/>
      <c r="AHG108" s="140"/>
      <c r="AHH108" s="140"/>
      <c r="AHI108" s="140"/>
      <c r="AHJ108" s="140"/>
      <c r="AHK108" s="140"/>
      <c r="AHL108" s="140"/>
      <c r="AHM108" s="140"/>
      <c r="AHN108" s="140"/>
      <c r="AHO108" s="140"/>
      <c r="AHP108" s="140"/>
      <c r="AHQ108" s="140"/>
      <c r="AHR108" s="140"/>
      <c r="AHS108" s="140"/>
      <c r="AHT108" s="140"/>
      <c r="AHU108" s="140"/>
      <c r="AHV108" s="140"/>
      <c r="AHW108" s="140"/>
      <c r="AHX108" s="140"/>
      <c r="AHY108" s="140"/>
      <c r="AHZ108" s="140"/>
      <c r="AIA108" s="140"/>
      <c r="AIB108" s="140"/>
      <c r="AIC108" s="140"/>
      <c r="AID108" s="140"/>
      <c r="AIE108" s="140"/>
      <c r="AIF108" s="140"/>
      <c r="AIG108" s="140"/>
      <c r="AIH108" s="140"/>
      <c r="AII108" s="140"/>
      <c r="AIJ108" s="140"/>
      <c r="AIK108" s="140"/>
      <c r="AIL108" s="140"/>
      <c r="AIM108" s="140"/>
      <c r="AIN108" s="140"/>
      <c r="AIO108" s="140"/>
      <c r="AIP108" s="140"/>
      <c r="AIQ108" s="140"/>
      <c r="AIR108" s="140"/>
      <c r="AIS108" s="140"/>
      <c r="AIT108" s="140"/>
      <c r="AIU108" s="140"/>
      <c r="AIV108" s="140"/>
      <c r="AIW108" s="140"/>
      <c r="AIX108" s="140"/>
      <c r="AIY108" s="140"/>
      <c r="AIZ108" s="140"/>
      <c r="AJA108" s="140"/>
      <c r="AJB108" s="140"/>
      <c r="AJC108" s="140"/>
      <c r="AJD108" s="140"/>
      <c r="AJE108" s="140"/>
      <c r="AJF108" s="140"/>
      <c r="AJG108" s="140"/>
      <c r="AJH108" s="140"/>
      <c r="AJI108" s="140"/>
      <c r="AJJ108" s="140"/>
      <c r="AJK108" s="140"/>
      <c r="AJL108" s="140"/>
      <c r="AJM108" s="140"/>
      <c r="AJN108" s="140"/>
      <c r="AJO108" s="140"/>
      <c r="AJP108" s="140"/>
      <c r="AJQ108" s="140"/>
      <c r="AJR108" s="140"/>
      <c r="AJS108" s="140"/>
      <c r="AJT108" s="140"/>
      <c r="AJU108" s="140"/>
      <c r="AJV108" s="140"/>
      <c r="AJW108" s="140"/>
      <c r="AJX108" s="140"/>
      <c r="AJY108" s="140"/>
      <c r="AJZ108" s="140"/>
      <c r="AKA108" s="140"/>
      <c r="AKB108" s="140"/>
      <c r="AKC108" s="140"/>
      <c r="AKD108" s="140"/>
      <c r="AKE108" s="140"/>
      <c r="AKF108" s="140"/>
      <c r="AKG108" s="140"/>
      <c r="AKH108" s="140"/>
      <c r="AKI108" s="140"/>
      <c r="AKJ108" s="140"/>
      <c r="AKK108" s="140"/>
      <c r="AKL108" s="140"/>
      <c r="AKM108" s="140"/>
      <c r="AKN108" s="140"/>
      <c r="AKO108" s="140"/>
      <c r="AKP108" s="140"/>
      <c r="AKQ108" s="140"/>
      <c r="AKR108" s="140"/>
      <c r="AKS108" s="140"/>
      <c r="AKT108" s="140"/>
      <c r="AKU108" s="140"/>
      <c r="AKV108" s="140"/>
      <c r="AKW108" s="140"/>
      <c r="AKX108" s="140"/>
      <c r="AKY108" s="140"/>
      <c r="AKZ108" s="140"/>
      <c r="ALA108" s="140"/>
      <c r="ALB108" s="140"/>
      <c r="ALC108" s="140"/>
      <c r="ALD108" s="140"/>
      <c r="ALE108" s="140"/>
      <c r="ALF108" s="140"/>
      <c r="ALG108" s="140"/>
      <c r="ALH108" s="140"/>
      <c r="ALI108" s="140"/>
      <c r="ALJ108" s="140"/>
      <c r="ALK108" s="140"/>
      <c r="ALL108" s="140"/>
      <c r="ALM108" s="140"/>
      <c r="ALN108" s="140"/>
      <c r="ALO108" s="140"/>
      <c r="ALP108" s="140"/>
      <c r="ALQ108" s="140"/>
      <c r="ALR108" s="140"/>
      <c r="ALS108" s="140"/>
      <c r="ALT108" s="140"/>
      <c r="ALU108" s="140"/>
      <c r="ALV108" s="140"/>
      <c r="ALW108" s="140"/>
      <c r="ALX108" s="140"/>
      <c r="ALY108" s="140"/>
      <c r="ALZ108" s="140"/>
      <c r="AMA108" s="140"/>
      <c r="AMB108" s="140"/>
      <c r="AMC108" s="140"/>
      <c r="AMD108" s="140"/>
      <c r="AME108" s="140"/>
      <c r="AMF108" s="140"/>
      <c r="AMG108" s="140"/>
      <c r="AMH108" s="140"/>
      <c r="AMI108" s="140"/>
      <c r="AMJ108" s="140"/>
      <c r="AMK108" s="140"/>
      <c r="AML108" s="140"/>
    </row>
    <row r="109" spans="1:1026" s="143" customFormat="1" ht="20.25" customHeight="1">
      <c r="A109" s="140"/>
      <c r="B109" s="174" t="s">
        <v>44</v>
      </c>
      <c r="C109" s="170" t="s">
        <v>175</v>
      </c>
      <c r="D109" s="170"/>
      <c r="E109" s="171"/>
      <c r="F109" s="172"/>
      <c r="G109" s="173"/>
      <c r="H109" s="165">
        <f>H108*F63</f>
        <v>56.232502728148148</v>
      </c>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c r="AQ109" s="140"/>
      <c r="AR109" s="140"/>
      <c r="AS109" s="140"/>
      <c r="AT109" s="140"/>
      <c r="AU109" s="140"/>
      <c r="AV109" s="140"/>
      <c r="AW109" s="140"/>
      <c r="AX109" s="140"/>
      <c r="AY109" s="140"/>
      <c r="AZ109" s="140"/>
      <c r="BA109" s="140"/>
      <c r="BB109" s="140"/>
      <c r="BC109" s="140"/>
      <c r="BD109" s="140"/>
      <c r="BE109" s="140"/>
      <c r="BF109" s="140"/>
      <c r="BG109" s="140"/>
      <c r="BH109" s="140"/>
      <c r="BI109" s="140"/>
      <c r="BJ109" s="140"/>
      <c r="BK109" s="140"/>
      <c r="BL109" s="140"/>
      <c r="BM109" s="140"/>
      <c r="BN109" s="140"/>
      <c r="BO109" s="140"/>
      <c r="BP109" s="140"/>
      <c r="BQ109" s="140"/>
      <c r="BR109" s="140"/>
      <c r="BS109" s="140"/>
      <c r="BT109" s="140"/>
      <c r="BU109" s="140"/>
      <c r="BV109" s="140"/>
      <c r="BW109" s="140"/>
      <c r="BX109" s="140"/>
      <c r="BY109" s="140"/>
      <c r="BZ109" s="140"/>
      <c r="CA109" s="140"/>
      <c r="CB109" s="140"/>
      <c r="CC109" s="140"/>
      <c r="CD109" s="140"/>
      <c r="CE109" s="140"/>
      <c r="CF109" s="140"/>
      <c r="CG109" s="140"/>
      <c r="CH109" s="140"/>
      <c r="CI109" s="140"/>
      <c r="CJ109" s="140"/>
      <c r="CK109" s="140"/>
      <c r="CL109" s="140"/>
      <c r="CM109" s="140"/>
      <c r="CN109" s="140"/>
      <c r="CO109" s="140"/>
      <c r="CP109" s="140"/>
      <c r="CQ109" s="140"/>
      <c r="CR109" s="140"/>
      <c r="CS109" s="140"/>
      <c r="CT109" s="140"/>
      <c r="CU109" s="140"/>
      <c r="CV109" s="140"/>
      <c r="CW109" s="140"/>
      <c r="CX109" s="140"/>
      <c r="CY109" s="140"/>
      <c r="CZ109" s="140"/>
      <c r="DA109" s="140"/>
      <c r="DB109" s="140"/>
      <c r="DC109" s="140"/>
      <c r="DD109" s="140"/>
      <c r="DE109" s="140"/>
      <c r="DF109" s="140"/>
      <c r="DG109" s="140"/>
      <c r="DH109" s="140"/>
      <c r="DI109" s="140"/>
      <c r="DJ109" s="140"/>
      <c r="DK109" s="140"/>
      <c r="DL109" s="140"/>
      <c r="DM109" s="140"/>
      <c r="DN109" s="140"/>
      <c r="DO109" s="140"/>
      <c r="DP109" s="140"/>
      <c r="DQ109" s="140"/>
      <c r="DR109" s="140"/>
      <c r="DS109" s="140"/>
      <c r="DT109" s="140"/>
      <c r="DU109" s="140"/>
      <c r="DV109" s="140"/>
      <c r="DW109" s="140"/>
      <c r="DX109" s="140"/>
      <c r="DY109" s="140"/>
      <c r="DZ109" s="140"/>
      <c r="EA109" s="140"/>
      <c r="EB109" s="140"/>
      <c r="EC109" s="140"/>
      <c r="ED109" s="140"/>
      <c r="EE109" s="140"/>
      <c r="EF109" s="140"/>
      <c r="EG109" s="140"/>
      <c r="EH109" s="140"/>
      <c r="EI109" s="140"/>
      <c r="EJ109" s="140"/>
      <c r="EK109" s="140"/>
      <c r="EL109" s="140"/>
      <c r="EM109" s="140"/>
      <c r="EN109" s="140"/>
      <c r="EO109" s="140"/>
      <c r="EP109" s="140"/>
      <c r="EQ109" s="140"/>
      <c r="ER109" s="140"/>
      <c r="ES109" s="140"/>
      <c r="ET109" s="140"/>
      <c r="EU109" s="140"/>
      <c r="EV109" s="140"/>
      <c r="EW109" s="140"/>
      <c r="EX109" s="140"/>
      <c r="EY109" s="140"/>
      <c r="EZ109" s="140"/>
      <c r="FA109" s="140"/>
      <c r="FB109" s="140"/>
      <c r="FC109" s="140"/>
      <c r="FD109" s="140"/>
      <c r="FE109" s="140"/>
      <c r="FF109" s="140"/>
      <c r="FG109" s="140"/>
      <c r="FH109" s="140"/>
      <c r="FI109" s="140"/>
      <c r="FJ109" s="140"/>
      <c r="FK109" s="140"/>
      <c r="FL109" s="140"/>
      <c r="FM109" s="140"/>
      <c r="FN109" s="140"/>
      <c r="FO109" s="140"/>
      <c r="FP109" s="140"/>
      <c r="FQ109" s="140"/>
      <c r="FR109" s="140"/>
      <c r="FS109" s="140"/>
      <c r="FT109" s="140"/>
      <c r="FU109" s="140"/>
      <c r="FV109" s="140"/>
      <c r="FW109" s="140"/>
      <c r="FX109" s="140"/>
      <c r="FY109" s="140"/>
      <c r="FZ109" s="140"/>
      <c r="GA109" s="140"/>
      <c r="GB109" s="140"/>
      <c r="GC109" s="140"/>
      <c r="GD109" s="140"/>
      <c r="GE109" s="140"/>
      <c r="GF109" s="140"/>
      <c r="GG109" s="140"/>
      <c r="GH109" s="140"/>
      <c r="GI109" s="140"/>
      <c r="GJ109" s="140"/>
      <c r="GK109" s="140"/>
      <c r="GL109" s="140"/>
      <c r="GM109" s="140"/>
      <c r="GN109" s="140"/>
      <c r="GO109" s="140"/>
      <c r="GP109" s="140"/>
      <c r="GQ109" s="140"/>
      <c r="GR109" s="140"/>
      <c r="GS109" s="140"/>
      <c r="GT109" s="140"/>
      <c r="GU109" s="140"/>
      <c r="GV109" s="140"/>
      <c r="GW109" s="140"/>
      <c r="GX109" s="140"/>
      <c r="GY109" s="140"/>
      <c r="GZ109" s="140"/>
      <c r="HA109" s="140"/>
      <c r="HB109" s="140"/>
      <c r="HC109" s="140"/>
      <c r="HD109" s="140"/>
      <c r="HE109" s="140"/>
      <c r="HF109" s="140"/>
      <c r="HG109" s="140"/>
      <c r="HH109" s="140"/>
      <c r="HI109" s="140"/>
      <c r="HJ109" s="140"/>
      <c r="HK109" s="140"/>
      <c r="HL109" s="140"/>
      <c r="HM109" s="140"/>
      <c r="HN109" s="140"/>
      <c r="HO109" s="140"/>
      <c r="HP109" s="140"/>
      <c r="HQ109" s="140"/>
      <c r="HR109" s="140"/>
      <c r="HS109" s="140"/>
      <c r="HT109" s="140"/>
      <c r="HU109" s="140"/>
      <c r="HV109" s="140"/>
      <c r="HW109" s="140"/>
      <c r="HX109" s="140"/>
      <c r="HY109" s="140"/>
      <c r="HZ109" s="140"/>
      <c r="IA109" s="140"/>
      <c r="IB109" s="140"/>
      <c r="IC109" s="140"/>
      <c r="ID109" s="140"/>
      <c r="IE109" s="140"/>
      <c r="IF109" s="140"/>
      <c r="IG109" s="140"/>
      <c r="IH109" s="140"/>
      <c r="II109" s="140"/>
      <c r="IJ109" s="140"/>
      <c r="IK109" s="140"/>
      <c r="IL109" s="140"/>
      <c r="IM109" s="140"/>
      <c r="IN109" s="140"/>
      <c r="IO109" s="140"/>
      <c r="IP109" s="140"/>
      <c r="IQ109" s="140"/>
      <c r="IR109" s="140"/>
      <c r="IS109" s="140"/>
      <c r="IT109" s="140"/>
      <c r="IU109" s="140"/>
      <c r="IV109" s="140"/>
      <c r="IW109" s="140"/>
      <c r="IX109" s="140"/>
      <c r="IY109" s="140"/>
      <c r="IZ109" s="140"/>
      <c r="JA109" s="140"/>
      <c r="JB109" s="140"/>
      <c r="JC109" s="140"/>
      <c r="JD109" s="140"/>
      <c r="JE109" s="140"/>
      <c r="JF109" s="140"/>
      <c r="JG109" s="140"/>
      <c r="JH109" s="140"/>
      <c r="JI109" s="140"/>
      <c r="JJ109" s="140"/>
      <c r="JK109" s="140"/>
      <c r="JL109" s="140"/>
      <c r="JM109" s="140"/>
      <c r="JN109" s="140"/>
      <c r="JO109" s="140"/>
      <c r="JP109" s="140"/>
      <c r="JQ109" s="140"/>
      <c r="JR109" s="140"/>
      <c r="JS109" s="140"/>
      <c r="JT109" s="140"/>
      <c r="JU109" s="140"/>
      <c r="JV109" s="140"/>
      <c r="JW109" s="140"/>
      <c r="JX109" s="140"/>
      <c r="JY109" s="140"/>
      <c r="JZ109" s="140"/>
      <c r="KA109" s="140"/>
      <c r="KB109" s="140"/>
      <c r="KC109" s="140"/>
      <c r="KD109" s="140"/>
      <c r="KE109" s="140"/>
      <c r="KF109" s="140"/>
      <c r="KG109" s="140"/>
      <c r="KH109" s="140"/>
      <c r="KI109" s="140"/>
      <c r="KJ109" s="140"/>
      <c r="KK109" s="140"/>
      <c r="KL109" s="140"/>
      <c r="KM109" s="140"/>
      <c r="KN109" s="140"/>
      <c r="KO109" s="140"/>
      <c r="KP109" s="140"/>
      <c r="KQ109" s="140"/>
      <c r="KR109" s="140"/>
      <c r="KS109" s="140"/>
      <c r="KT109" s="140"/>
      <c r="KU109" s="140"/>
      <c r="KV109" s="140"/>
      <c r="KW109" s="140"/>
      <c r="KX109" s="140"/>
      <c r="KY109" s="140"/>
      <c r="KZ109" s="140"/>
      <c r="LA109" s="140"/>
      <c r="LB109" s="140"/>
      <c r="LC109" s="140"/>
      <c r="LD109" s="140"/>
      <c r="LE109" s="140"/>
      <c r="LF109" s="140"/>
      <c r="LG109" s="140"/>
      <c r="LH109" s="140"/>
      <c r="LI109" s="140"/>
      <c r="LJ109" s="140"/>
      <c r="LK109" s="140"/>
      <c r="LL109" s="140"/>
      <c r="LM109" s="140"/>
      <c r="LN109" s="140"/>
      <c r="LO109" s="140"/>
      <c r="LP109" s="140"/>
      <c r="LQ109" s="140"/>
      <c r="LR109" s="140"/>
      <c r="LS109" s="140"/>
      <c r="LT109" s="140"/>
      <c r="LU109" s="140"/>
      <c r="LV109" s="140"/>
      <c r="LW109" s="140"/>
      <c r="LX109" s="140"/>
      <c r="LY109" s="140"/>
      <c r="LZ109" s="140"/>
      <c r="MA109" s="140"/>
      <c r="MB109" s="140"/>
      <c r="MC109" s="140"/>
      <c r="MD109" s="140"/>
      <c r="ME109" s="140"/>
      <c r="MF109" s="140"/>
      <c r="MG109" s="140"/>
      <c r="MH109" s="140"/>
      <c r="MI109" s="140"/>
      <c r="MJ109" s="140"/>
      <c r="MK109" s="140"/>
      <c r="ML109" s="140"/>
      <c r="MM109" s="140"/>
      <c r="MN109" s="140"/>
      <c r="MO109" s="140"/>
      <c r="MP109" s="140"/>
      <c r="MQ109" s="140"/>
      <c r="MR109" s="140"/>
      <c r="MS109" s="140"/>
      <c r="MT109" s="140"/>
      <c r="MU109" s="140"/>
      <c r="MV109" s="140"/>
      <c r="MW109" s="140"/>
      <c r="MX109" s="140"/>
      <c r="MY109" s="140"/>
      <c r="MZ109" s="140"/>
      <c r="NA109" s="140"/>
      <c r="NB109" s="140"/>
      <c r="NC109" s="140"/>
      <c r="ND109" s="140"/>
      <c r="NE109" s="140"/>
      <c r="NF109" s="140"/>
      <c r="NG109" s="140"/>
      <c r="NH109" s="140"/>
      <c r="NI109" s="140"/>
      <c r="NJ109" s="140"/>
      <c r="NK109" s="140"/>
      <c r="NL109" s="140"/>
      <c r="NM109" s="140"/>
      <c r="NN109" s="140"/>
      <c r="NO109" s="140"/>
      <c r="NP109" s="140"/>
      <c r="NQ109" s="140"/>
      <c r="NR109" s="140"/>
      <c r="NS109" s="140"/>
      <c r="NT109" s="140"/>
      <c r="NU109" s="140"/>
      <c r="NV109" s="140"/>
      <c r="NW109" s="140"/>
      <c r="NX109" s="140"/>
      <c r="NY109" s="140"/>
      <c r="NZ109" s="140"/>
      <c r="OA109" s="140"/>
      <c r="OB109" s="140"/>
      <c r="OC109" s="140"/>
      <c r="OD109" s="140"/>
      <c r="OE109" s="140"/>
      <c r="OF109" s="140"/>
      <c r="OG109" s="140"/>
      <c r="OH109" s="140"/>
      <c r="OI109" s="140"/>
      <c r="OJ109" s="140"/>
      <c r="OK109" s="140"/>
      <c r="OL109" s="140"/>
      <c r="OM109" s="140"/>
      <c r="ON109" s="140"/>
      <c r="OO109" s="140"/>
      <c r="OP109" s="140"/>
      <c r="OQ109" s="140"/>
      <c r="OR109" s="140"/>
      <c r="OS109" s="140"/>
      <c r="OT109" s="140"/>
      <c r="OU109" s="140"/>
      <c r="OV109" s="140"/>
      <c r="OW109" s="140"/>
      <c r="OX109" s="140"/>
      <c r="OY109" s="140"/>
      <c r="OZ109" s="140"/>
      <c r="PA109" s="140"/>
      <c r="PB109" s="140"/>
      <c r="PC109" s="140"/>
      <c r="PD109" s="140"/>
      <c r="PE109" s="140"/>
      <c r="PF109" s="140"/>
      <c r="PG109" s="140"/>
      <c r="PH109" s="140"/>
      <c r="PI109" s="140"/>
      <c r="PJ109" s="140"/>
      <c r="PK109" s="140"/>
      <c r="PL109" s="140"/>
      <c r="PM109" s="140"/>
      <c r="PN109" s="140"/>
      <c r="PO109" s="140"/>
      <c r="PP109" s="140"/>
      <c r="PQ109" s="140"/>
      <c r="PR109" s="140"/>
      <c r="PS109" s="140"/>
      <c r="PT109" s="140"/>
      <c r="PU109" s="140"/>
      <c r="PV109" s="140"/>
      <c r="PW109" s="140"/>
      <c r="PX109" s="140"/>
      <c r="PY109" s="140"/>
      <c r="PZ109" s="140"/>
      <c r="QA109" s="140"/>
      <c r="QB109" s="140"/>
      <c r="QC109" s="140"/>
      <c r="QD109" s="140"/>
      <c r="QE109" s="140"/>
      <c r="QF109" s="140"/>
      <c r="QG109" s="140"/>
      <c r="QH109" s="140"/>
      <c r="QI109" s="140"/>
      <c r="QJ109" s="140"/>
      <c r="QK109" s="140"/>
      <c r="QL109" s="140"/>
      <c r="QM109" s="140"/>
      <c r="QN109" s="140"/>
      <c r="QO109" s="140"/>
      <c r="QP109" s="140"/>
      <c r="QQ109" s="140"/>
      <c r="QR109" s="140"/>
      <c r="QS109" s="140"/>
      <c r="QT109" s="140"/>
      <c r="QU109" s="140"/>
      <c r="QV109" s="140"/>
      <c r="QW109" s="140"/>
      <c r="QX109" s="140"/>
      <c r="QY109" s="140"/>
      <c r="QZ109" s="140"/>
      <c r="RA109" s="140"/>
      <c r="RB109" s="140"/>
      <c r="RC109" s="140"/>
      <c r="RD109" s="140"/>
      <c r="RE109" s="140"/>
      <c r="RF109" s="140"/>
      <c r="RG109" s="140"/>
      <c r="RH109" s="140"/>
      <c r="RI109" s="140"/>
      <c r="RJ109" s="140"/>
      <c r="RK109" s="140"/>
      <c r="RL109" s="140"/>
      <c r="RM109" s="140"/>
      <c r="RN109" s="140"/>
      <c r="RO109" s="140"/>
      <c r="RP109" s="140"/>
      <c r="RQ109" s="140"/>
      <c r="RR109" s="140"/>
      <c r="RS109" s="140"/>
      <c r="RT109" s="140"/>
      <c r="RU109" s="140"/>
      <c r="RV109" s="140"/>
      <c r="RW109" s="140"/>
      <c r="RX109" s="140"/>
      <c r="RY109" s="140"/>
      <c r="RZ109" s="140"/>
      <c r="SA109" s="140"/>
      <c r="SB109" s="140"/>
      <c r="SC109" s="140"/>
      <c r="SD109" s="140"/>
      <c r="SE109" s="140"/>
      <c r="SF109" s="140"/>
      <c r="SG109" s="140"/>
      <c r="SH109" s="140"/>
      <c r="SI109" s="140"/>
      <c r="SJ109" s="140"/>
      <c r="SK109" s="140"/>
      <c r="SL109" s="140"/>
      <c r="SM109" s="140"/>
      <c r="SN109" s="140"/>
      <c r="SO109" s="140"/>
      <c r="SP109" s="140"/>
      <c r="SQ109" s="140"/>
      <c r="SR109" s="140"/>
      <c r="SS109" s="140"/>
      <c r="ST109" s="140"/>
      <c r="SU109" s="140"/>
      <c r="SV109" s="140"/>
      <c r="SW109" s="140"/>
      <c r="SX109" s="140"/>
      <c r="SY109" s="140"/>
      <c r="SZ109" s="140"/>
      <c r="TA109" s="140"/>
      <c r="TB109" s="140"/>
      <c r="TC109" s="140"/>
      <c r="TD109" s="140"/>
      <c r="TE109" s="140"/>
      <c r="TF109" s="140"/>
      <c r="TG109" s="140"/>
      <c r="TH109" s="140"/>
      <c r="TI109" s="140"/>
      <c r="TJ109" s="140"/>
      <c r="TK109" s="140"/>
      <c r="TL109" s="140"/>
      <c r="TM109" s="140"/>
      <c r="TN109" s="140"/>
      <c r="TO109" s="140"/>
      <c r="TP109" s="140"/>
      <c r="TQ109" s="140"/>
      <c r="TR109" s="140"/>
      <c r="TS109" s="140"/>
      <c r="TT109" s="140"/>
      <c r="TU109" s="140"/>
      <c r="TV109" s="140"/>
      <c r="TW109" s="140"/>
      <c r="TX109" s="140"/>
      <c r="TY109" s="140"/>
      <c r="TZ109" s="140"/>
      <c r="UA109" s="140"/>
      <c r="UB109" s="140"/>
      <c r="UC109" s="140"/>
      <c r="UD109" s="140"/>
      <c r="UE109" s="140"/>
      <c r="UF109" s="140"/>
      <c r="UG109" s="140"/>
      <c r="UH109" s="140"/>
      <c r="UI109" s="140"/>
      <c r="UJ109" s="140"/>
      <c r="UK109" s="140"/>
      <c r="UL109" s="140"/>
      <c r="UM109" s="140"/>
      <c r="UN109" s="140"/>
      <c r="UO109" s="140"/>
      <c r="UP109" s="140"/>
      <c r="UQ109" s="140"/>
      <c r="UR109" s="140"/>
      <c r="US109" s="140"/>
      <c r="UT109" s="140"/>
      <c r="UU109" s="140"/>
      <c r="UV109" s="140"/>
      <c r="UW109" s="140"/>
      <c r="UX109" s="140"/>
      <c r="UY109" s="140"/>
      <c r="UZ109" s="140"/>
      <c r="VA109" s="140"/>
      <c r="VB109" s="140"/>
      <c r="VC109" s="140"/>
      <c r="VD109" s="140"/>
      <c r="VE109" s="140"/>
      <c r="VF109" s="140"/>
      <c r="VG109" s="140"/>
      <c r="VH109" s="140"/>
      <c r="VI109" s="140"/>
      <c r="VJ109" s="140"/>
      <c r="VK109" s="140"/>
      <c r="VL109" s="140"/>
      <c r="VM109" s="140"/>
      <c r="VN109" s="140"/>
      <c r="VO109" s="140"/>
      <c r="VP109" s="140"/>
      <c r="VQ109" s="140"/>
      <c r="VR109" s="140"/>
      <c r="VS109" s="140"/>
      <c r="VT109" s="140"/>
      <c r="VU109" s="140"/>
      <c r="VV109" s="140"/>
      <c r="VW109" s="140"/>
      <c r="VX109" s="140"/>
      <c r="VY109" s="140"/>
      <c r="VZ109" s="140"/>
      <c r="WA109" s="140"/>
      <c r="WB109" s="140"/>
      <c r="WC109" s="140"/>
      <c r="WD109" s="140"/>
      <c r="WE109" s="140"/>
      <c r="WF109" s="140"/>
      <c r="WG109" s="140"/>
      <c r="WH109" s="140"/>
      <c r="WI109" s="140"/>
      <c r="WJ109" s="140"/>
      <c r="WK109" s="140"/>
      <c r="WL109" s="140"/>
      <c r="WM109" s="140"/>
      <c r="WN109" s="140"/>
      <c r="WO109" s="140"/>
      <c r="WP109" s="140"/>
      <c r="WQ109" s="140"/>
      <c r="WR109" s="140"/>
      <c r="WS109" s="140"/>
      <c r="WT109" s="140"/>
      <c r="WU109" s="140"/>
      <c r="WV109" s="140"/>
      <c r="WW109" s="140"/>
      <c r="WX109" s="140"/>
      <c r="WY109" s="140"/>
      <c r="WZ109" s="140"/>
      <c r="XA109" s="140"/>
      <c r="XB109" s="140"/>
      <c r="XC109" s="140"/>
      <c r="XD109" s="140"/>
      <c r="XE109" s="140"/>
      <c r="XF109" s="140"/>
      <c r="XG109" s="140"/>
      <c r="XH109" s="140"/>
      <c r="XI109" s="140"/>
      <c r="XJ109" s="140"/>
      <c r="XK109" s="140"/>
      <c r="XL109" s="140"/>
      <c r="XM109" s="140"/>
      <c r="XN109" s="140"/>
      <c r="XO109" s="140"/>
      <c r="XP109" s="140"/>
      <c r="XQ109" s="140"/>
      <c r="XR109" s="140"/>
      <c r="XS109" s="140"/>
      <c r="XT109" s="140"/>
      <c r="XU109" s="140"/>
      <c r="XV109" s="140"/>
      <c r="XW109" s="140"/>
      <c r="XX109" s="140"/>
      <c r="XY109" s="140"/>
      <c r="XZ109" s="140"/>
      <c r="YA109" s="140"/>
      <c r="YB109" s="140"/>
      <c r="YC109" s="140"/>
      <c r="YD109" s="140"/>
      <c r="YE109" s="140"/>
      <c r="YF109" s="140"/>
      <c r="YG109" s="140"/>
      <c r="YH109" s="140"/>
      <c r="YI109" s="140"/>
      <c r="YJ109" s="140"/>
      <c r="YK109" s="140"/>
      <c r="YL109" s="140"/>
      <c r="YM109" s="140"/>
      <c r="YN109" s="140"/>
      <c r="YO109" s="140"/>
      <c r="YP109" s="140"/>
      <c r="YQ109" s="140"/>
      <c r="YR109" s="140"/>
      <c r="YS109" s="140"/>
      <c r="YT109" s="140"/>
      <c r="YU109" s="140"/>
      <c r="YV109" s="140"/>
      <c r="YW109" s="140"/>
      <c r="YX109" s="140"/>
      <c r="YY109" s="140"/>
      <c r="YZ109" s="140"/>
      <c r="ZA109" s="140"/>
      <c r="ZB109" s="140"/>
      <c r="ZC109" s="140"/>
      <c r="ZD109" s="140"/>
      <c r="ZE109" s="140"/>
      <c r="ZF109" s="140"/>
      <c r="ZG109" s="140"/>
      <c r="ZH109" s="140"/>
      <c r="ZI109" s="140"/>
      <c r="ZJ109" s="140"/>
      <c r="ZK109" s="140"/>
      <c r="ZL109" s="140"/>
      <c r="ZM109" s="140"/>
      <c r="ZN109" s="140"/>
      <c r="ZO109" s="140"/>
      <c r="ZP109" s="140"/>
      <c r="ZQ109" s="140"/>
      <c r="ZR109" s="140"/>
      <c r="ZS109" s="140"/>
      <c r="ZT109" s="140"/>
      <c r="ZU109" s="140"/>
      <c r="ZV109" s="140"/>
      <c r="ZW109" s="140"/>
      <c r="ZX109" s="140"/>
      <c r="ZY109" s="140"/>
      <c r="ZZ109" s="140"/>
      <c r="AAA109" s="140"/>
      <c r="AAB109" s="140"/>
      <c r="AAC109" s="140"/>
      <c r="AAD109" s="140"/>
      <c r="AAE109" s="140"/>
      <c r="AAF109" s="140"/>
      <c r="AAG109" s="140"/>
      <c r="AAH109" s="140"/>
      <c r="AAI109" s="140"/>
      <c r="AAJ109" s="140"/>
      <c r="AAK109" s="140"/>
      <c r="AAL109" s="140"/>
      <c r="AAM109" s="140"/>
      <c r="AAN109" s="140"/>
      <c r="AAO109" s="140"/>
      <c r="AAP109" s="140"/>
      <c r="AAQ109" s="140"/>
      <c r="AAR109" s="140"/>
      <c r="AAS109" s="140"/>
      <c r="AAT109" s="140"/>
      <c r="AAU109" s="140"/>
      <c r="AAV109" s="140"/>
      <c r="AAW109" s="140"/>
      <c r="AAX109" s="140"/>
      <c r="AAY109" s="140"/>
      <c r="AAZ109" s="140"/>
      <c r="ABA109" s="140"/>
      <c r="ABB109" s="140"/>
      <c r="ABC109" s="140"/>
      <c r="ABD109" s="140"/>
      <c r="ABE109" s="140"/>
      <c r="ABF109" s="140"/>
      <c r="ABG109" s="140"/>
      <c r="ABH109" s="140"/>
      <c r="ABI109" s="140"/>
      <c r="ABJ109" s="140"/>
      <c r="ABK109" s="140"/>
      <c r="ABL109" s="140"/>
      <c r="ABM109" s="140"/>
      <c r="ABN109" s="140"/>
      <c r="ABO109" s="140"/>
      <c r="ABP109" s="140"/>
      <c r="ABQ109" s="140"/>
      <c r="ABR109" s="140"/>
      <c r="ABS109" s="140"/>
      <c r="ABT109" s="140"/>
      <c r="ABU109" s="140"/>
      <c r="ABV109" s="140"/>
      <c r="ABW109" s="140"/>
      <c r="ABX109" s="140"/>
      <c r="ABY109" s="140"/>
      <c r="ABZ109" s="140"/>
      <c r="ACA109" s="140"/>
      <c r="ACB109" s="140"/>
      <c r="ACC109" s="140"/>
      <c r="ACD109" s="140"/>
      <c r="ACE109" s="140"/>
      <c r="ACF109" s="140"/>
      <c r="ACG109" s="140"/>
      <c r="ACH109" s="140"/>
      <c r="ACI109" s="140"/>
      <c r="ACJ109" s="140"/>
      <c r="ACK109" s="140"/>
      <c r="ACL109" s="140"/>
      <c r="ACM109" s="140"/>
      <c r="ACN109" s="140"/>
      <c r="ACO109" s="140"/>
      <c r="ACP109" s="140"/>
      <c r="ACQ109" s="140"/>
      <c r="ACR109" s="140"/>
      <c r="ACS109" s="140"/>
      <c r="ACT109" s="140"/>
      <c r="ACU109" s="140"/>
      <c r="ACV109" s="140"/>
      <c r="ACW109" s="140"/>
      <c r="ACX109" s="140"/>
      <c r="ACY109" s="140"/>
      <c r="ACZ109" s="140"/>
      <c r="ADA109" s="140"/>
      <c r="ADB109" s="140"/>
      <c r="ADC109" s="140"/>
      <c r="ADD109" s="140"/>
      <c r="ADE109" s="140"/>
      <c r="ADF109" s="140"/>
      <c r="ADG109" s="140"/>
      <c r="ADH109" s="140"/>
      <c r="ADI109" s="140"/>
      <c r="ADJ109" s="140"/>
      <c r="ADK109" s="140"/>
      <c r="ADL109" s="140"/>
      <c r="ADM109" s="140"/>
      <c r="ADN109" s="140"/>
      <c r="ADO109" s="140"/>
      <c r="ADP109" s="140"/>
      <c r="ADQ109" s="140"/>
      <c r="ADR109" s="140"/>
      <c r="ADS109" s="140"/>
      <c r="ADT109" s="140"/>
      <c r="ADU109" s="140"/>
      <c r="ADV109" s="140"/>
      <c r="ADW109" s="140"/>
      <c r="ADX109" s="140"/>
      <c r="ADY109" s="140"/>
      <c r="ADZ109" s="140"/>
      <c r="AEA109" s="140"/>
      <c r="AEB109" s="140"/>
      <c r="AEC109" s="140"/>
      <c r="AED109" s="140"/>
      <c r="AEE109" s="140"/>
      <c r="AEF109" s="140"/>
      <c r="AEG109" s="140"/>
      <c r="AEH109" s="140"/>
      <c r="AEI109" s="140"/>
      <c r="AEJ109" s="140"/>
      <c r="AEK109" s="140"/>
      <c r="AEL109" s="140"/>
      <c r="AEM109" s="140"/>
      <c r="AEN109" s="140"/>
      <c r="AEO109" s="140"/>
      <c r="AEP109" s="140"/>
      <c r="AEQ109" s="140"/>
      <c r="AER109" s="140"/>
      <c r="AES109" s="140"/>
      <c r="AET109" s="140"/>
      <c r="AEU109" s="140"/>
      <c r="AEV109" s="140"/>
      <c r="AEW109" s="140"/>
      <c r="AEX109" s="140"/>
      <c r="AEY109" s="140"/>
      <c r="AEZ109" s="140"/>
      <c r="AFA109" s="140"/>
      <c r="AFB109" s="140"/>
      <c r="AFC109" s="140"/>
      <c r="AFD109" s="140"/>
      <c r="AFE109" s="140"/>
      <c r="AFF109" s="140"/>
      <c r="AFG109" s="140"/>
      <c r="AFH109" s="140"/>
      <c r="AFI109" s="140"/>
      <c r="AFJ109" s="140"/>
      <c r="AFK109" s="140"/>
      <c r="AFL109" s="140"/>
      <c r="AFM109" s="140"/>
      <c r="AFN109" s="140"/>
      <c r="AFO109" s="140"/>
      <c r="AFP109" s="140"/>
      <c r="AFQ109" s="140"/>
      <c r="AFR109" s="140"/>
      <c r="AFS109" s="140"/>
      <c r="AFT109" s="140"/>
      <c r="AFU109" s="140"/>
      <c r="AFV109" s="140"/>
      <c r="AFW109" s="140"/>
      <c r="AFX109" s="140"/>
      <c r="AFY109" s="140"/>
      <c r="AFZ109" s="140"/>
      <c r="AGA109" s="140"/>
      <c r="AGB109" s="140"/>
      <c r="AGC109" s="140"/>
      <c r="AGD109" s="140"/>
      <c r="AGE109" s="140"/>
      <c r="AGF109" s="140"/>
      <c r="AGG109" s="140"/>
      <c r="AGH109" s="140"/>
      <c r="AGI109" s="140"/>
      <c r="AGJ109" s="140"/>
      <c r="AGK109" s="140"/>
      <c r="AGL109" s="140"/>
      <c r="AGM109" s="140"/>
      <c r="AGN109" s="140"/>
      <c r="AGO109" s="140"/>
      <c r="AGP109" s="140"/>
      <c r="AGQ109" s="140"/>
      <c r="AGR109" s="140"/>
      <c r="AGS109" s="140"/>
      <c r="AGT109" s="140"/>
      <c r="AGU109" s="140"/>
      <c r="AGV109" s="140"/>
      <c r="AGW109" s="140"/>
      <c r="AGX109" s="140"/>
      <c r="AGY109" s="140"/>
      <c r="AGZ109" s="140"/>
      <c r="AHA109" s="140"/>
      <c r="AHB109" s="140"/>
      <c r="AHC109" s="140"/>
      <c r="AHD109" s="140"/>
      <c r="AHE109" s="140"/>
      <c r="AHF109" s="140"/>
      <c r="AHG109" s="140"/>
      <c r="AHH109" s="140"/>
      <c r="AHI109" s="140"/>
      <c r="AHJ109" s="140"/>
      <c r="AHK109" s="140"/>
      <c r="AHL109" s="140"/>
      <c r="AHM109" s="140"/>
      <c r="AHN109" s="140"/>
      <c r="AHO109" s="140"/>
      <c r="AHP109" s="140"/>
      <c r="AHQ109" s="140"/>
      <c r="AHR109" s="140"/>
      <c r="AHS109" s="140"/>
      <c r="AHT109" s="140"/>
      <c r="AHU109" s="140"/>
      <c r="AHV109" s="140"/>
      <c r="AHW109" s="140"/>
      <c r="AHX109" s="140"/>
      <c r="AHY109" s="140"/>
      <c r="AHZ109" s="140"/>
      <c r="AIA109" s="140"/>
      <c r="AIB109" s="140"/>
      <c r="AIC109" s="140"/>
      <c r="AID109" s="140"/>
      <c r="AIE109" s="140"/>
      <c r="AIF109" s="140"/>
      <c r="AIG109" s="140"/>
      <c r="AIH109" s="140"/>
      <c r="AII109" s="140"/>
      <c r="AIJ109" s="140"/>
      <c r="AIK109" s="140"/>
      <c r="AIL109" s="140"/>
      <c r="AIM109" s="140"/>
      <c r="AIN109" s="140"/>
      <c r="AIO109" s="140"/>
      <c r="AIP109" s="140"/>
      <c r="AIQ109" s="140"/>
      <c r="AIR109" s="140"/>
      <c r="AIS109" s="140"/>
      <c r="AIT109" s="140"/>
      <c r="AIU109" s="140"/>
      <c r="AIV109" s="140"/>
      <c r="AIW109" s="140"/>
      <c r="AIX109" s="140"/>
      <c r="AIY109" s="140"/>
      <c r="AIZ109" s="140"/>
      <c r="AJA109" s="140"/>
      <c r="AJB109" s="140"/>
      <c r="AJC109" s="140"/>
      <c r="AJD109" s="140"/>
      <c r="AJE109" s="140"/>
      <c r="AJF109" s="140"/>
      <c r="AJG109" s="140"/>
      <c r="AJH109" s="140"/>
      <c r="AJI109" s="140"/>
      <c r="AJJ109" s="140"/>
      <c r="AJK109" s="140"/>
      <c r="AJL109" s="140"/>
      <c r="AJM109" s="140"/>
      <c r="AJN109" s="140"/>
      <c r="AJO109" s="140"/>
      <c r="AJP109" s="140"/>
      <c r="AJQ109" s="140"/>
      <c r="AJR109" s="140"/>
      <c r="AJS109" s="140"/>
      <c r="AJT109" s="140"/>
      <c r="AJU109" s="140"/>
      <c r="AJV109" s="140"/>
      <c r="AJW109" s="140"/>
      <c r="AJX109" s="140"/>
      <c r="AJY109" s="140"/>
      <c r="AJZ109" s="140"/>
      <c r="AKA109" s="140"/>
      <c r="AKB109" s="140"/>
      <c r="AKC109" s="140"/>
      <c r="AKD109" s="140"/>
      <c r="AKE109" s="140"/>
      <c r="AKF109" s="140"/>
      <c r="AKG109" s="140"/>
      <c r="AKH109" s="140"/>
      <c r="AKI109" s="140"/>
      <c r="AKJ109" s="140"/>
      <c r="AKK109" s="140"/>
      <c r="AKL109" s="140"/>
      <c r="AKM109" s="140"/>
      <c r="AKN109" s="140"/>
      <c r="AKO109" s="140"/>
      <c r="AKP109" s="140"/>
      <c r="AKQ109" s="140"/>
      <c r="AKR109" s="140"/>
      <c r="AKS109" s="140"/>
      <c r="AKT109" s="140"/>
      <c r="AKU109" s="140"/>
      <c r="AKV109" s="140"/>
      <c r="AKW109" s="140"/>
      <c r="AKX109" s="140"/>
      <c r="AKY109" s="140"/>
      <c r="AKZ109" s="140"/>
      <c r="ALA109" s="140"/>
      <c r="ALB109" s="140"/>
      <c r="ALC109" s="140"/>
      <c r="ALD109" s="140"/>
      <c r="ALE109" s="140"/>
      <c r="ALF109" s="140"/>
      <c r="ALG109" s="140"/>
      <c r="ALH109" s="140"/>
      <c r="ALI109" s="140"/>
      <c r="ALJ109" s="140"/>
      <c r="ALK109" s="140"/>
      <c r="ALL109" s="140"/>
      <c r="ALM109" s="140"/>
      <c r="ALN109" s="140"/>
      <c r="ALO109" s="140"/>
      <c r="ALP109" s="140"/>
      <c r="ALQ109" s="140"/>
      <c r="ALR109" s="140"/>
      <c r="ALS109" s="140"/>
      <c r="ALT109" s="140"/>
      <c r="ALU109" s="140"/>
      <c r="ALV109" s="140"/>
      <c r="ALW109" s="140"/>
      <c r="ALX109" s="140"/>
      <c r="ALY109" s="140"/>
      <c r="ALZ109" s="140"/>
      <c r="AMA109" s="140"/>
      <c r="AMB109" s="140"/>
      <c r="AMC109" s="140"/>
      <c r="AMD109" s="140"/>
      <c r="AME109" s="140"/>
      <c r="AMF109" s="140"/>
      <c r="AMG109" s="140"/>
      <c r="AMH109" s="140"/>
      <c r="AMI109" s="140"/>
      <c r="AMJ109" s="140"/>
      <c r="AMK109" s="140"/>
      <c r="AML109" s="140"/>
    </row>
    <row r="110" spans="1:1026" s="37" customFormat="1" ht="18.75" customHeight="1">
      <c r="A110" s="36"/>
      <c r="B110" s="401" t="s">
        <v>108</v>
      </c>
      <c r="C110" s="408"/>
      <c r="D110" s="408"/>
      <c r="E110" s="409"/>
      <c r="F110" s="410"/>
      <c r="G110" s="409"/>
      <c r="H110" s="118">
        <f>ROUND(SUM(H108:H109),2)</f>
        <v>209.04</v>
      </c>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c r="EH110" s="36"/>
      <c r="EI110" s="36"/>
      <c r="EJ110" s="36"/>
      <c r="EK110" s="36"/>
      <c r="EL110" s="36"/>
      <c r="EM110" s="36"/>
      <c r="EN110" s="36"/>
      <c r="EO110" s="36"/>
      <c r="EP110" s="36"/>
      <c r="EQ110" s="36"/>
      <c r="ER110" s="36"/>
      <c r="ES110" s="36"/>
      <c r="ET110" s="36"/>
      <c r="EU110" s="36"/>
      <c r="EV110" s="36"/>
      <c r="EW110" s="36"/>
      <c r="EX110" s="36"/>
      <c r="EY110" s="36"/>
      <c r="EZ110" s="36"/>
      <c r="FA110" s="36"/>
      <c r="FB110" s="36"/>
      <c r="FC110" s="36"/>
      <c r="FD110" s="36"/>
      <c r="FE110" s="36"/>
      <c r="FF110" s="36"/>
      <c r="FG110" s="36"/>
      <c r="FH110" s="36"/>
      <c r="FI110" s="36"/>
      <c r="FJ110" s="36"/>
      <c r="FK110" s="36"/>
      <c r="FL110" s="36"/>
      <c r="FM110" s="36"/>
      <c r="FN110" s="36"/>
      <c r="FO110" s="36"/>
      <c r="FP110" s="36"/>
      <c r="FQ110" s="36"/>
      <c r="FR110" s="36"/>
      <c r="FS110" s="36"/>
      <c r="FT110" s="36"/>
      <c r="FU110" s="36"/>
      <c r="FV110" s="36"/>
      <c r="FW110" s="36"/>
      <c r="FX110" s="36"/>
      <c r="FY110" s="36"/>
      <c r="FZ110" s="36"/>
      <c r="GA110" s="36"/>
      <c r="GB110" s="36"/>
      <c r="GC110" s="36"/>
      <c r="GD110" s="36"/>
      <c r="GE110" s="36"/>
      <c r="GF110" s="36"/>
      <c r="GG110" s="36"/>
      <c r="GH110" s="36"/>
      <c r="GI110" s="36"/>
      <c r="GJ110" s="36"/>
      <c r="GK110" s="36"/>
      <c r="GL110" s="36"/>
      <c r="GM110" s="36"/>
      <c r="GN110" s="36"/>
      <c r="GO110" s="36"/>
      <c r="GP110" s="36"/>
      <c r="GQ110" s="36"/>
      <c r="GR110" s="36"/>
      <c r="GS110" s="36"/>
      <c r="GT110" s="36"/>
      <c r="GU110" s="36"/>
      <c r="GV110" s="36"/>
      <c r="GW110" s="36"/>
      <c r="GX110" s="36"/>
      <c r="GY110" s="36"/>
      <c r="GZ110" s="36"/>
      <c r="HA110" s="36"/>
      <c r="HB110" s="36"/>
      <c r="HC110" s="36"/>
      <c r="HD110" s="36"/>
      <c r="HE110" s="36"/>
      <c r="HF110" s="36"/>
      <c r="HG110" s="36"/>
      <c r="HH110" s="36"/>
      <c r="HI110" s="36"/>
      <c r="HJ110" s="36"/>
      <c r="HK110" s="36"/>
      <c r="HL110" s="36"/>
      <c r="HM110" s="36"/>
      <c r="HN110" s="36"/>
      <c r="HO110" s="36"/>
      <c r="HP110" s="36"/>
      <c r="HQ110" s="36"/>
      <c r="HR110" s="36"/>
      <c r="HS110" s="36"/>
      <c r="HT110" s="36"/>
      <c r="HU110" s="36"/>
      <c r="HV110" s="36"/>
      <c r="HW110" s="36"/>
      <c r="HX110" s="36"/>
      <c r="HY110" s="36"/>
      <c r="HZ110" s="36"/>
      <c r="IA110" s="36"/>
      <c r="IB110" s="36"/>
      <c r="IC110" s="36"/>
      <c r="ID110" s="36"/>
      <c r="IE110" s="36"/>
      <c r="IF110" s="36"/>
      <c r="IG110" s="36"/>
      <c r="IH110" s="36"/>
      <c r="II110" s="36"/>
      <c r="IJ110" s="36"/>
      <c r="IK110" s="36"/>
      <c r="IL110" s="36"/>
      <c r="IM110" s="36"/>
      <c r="IN110" s="36"/>
      <c r="IO110" s="36"/>
      <c r="IP110" s="36"/>
      <c r="IQ110" s="36"/>
      <c r="IR110" s="36"/>
      <c r="IS110" s="36"/>
      <c r="IT110" s="36"/>
      <c r="IU110" s="36"/>
      <c r="IV110" s="36"/>
      <c r="IW110" s="36"/>
      <c r="IX110" s="36"/>
      <c r="IY110" s="36"/>
      <c r="IZ110" s="36"/>
      <c r="JA110" s="36"/>
      <c r="JB110" s="36"/>
      <c r="JC110" s="36"/>
      <c r="JD110" s="36"/>
      <c r="JE110" s="36"/>
      <c r="JF110" s="36"/>
      <c r="JG110" s="36"/>
      <c r="JH110" s="36"/>
      <c r="JI110" s="36"/>
      <c r="JJ110" s="36"/>
      <c r="JK110" s="36"/>
      <c r="JL110" s="36"/>
      <c r="JM110" s="36"/>
      <c r="JN110" s="36"/>
      <c r="JO110" s="36"/>
      <c r="JP110" s="36"/>
      <c r="JQ110" s="36"/>
      <c r="JR110" s="36"/>
      <c r="JS110" s="36"/>
      <c r="JT110" s="36"/>
      <c r="JU110" s="36"/>
      <c r="JV110" s="36"/>
      <c r="JW110" s="36"/>
      <c r="JX110" s="36"/>
      <c r="JY110" s="36"/>
      <c r="JZ110" s="36"/>
      <c r="KA110" s="36"/>
      <c r="KB110" s="36"/>
      <c r="KC110" s="36"/>
      <c r="KD110" s="36"/>
      <c r="KE110" s="36"/>
      <c r="KF110" s="36"/>
      <c r="KG110" s="36"/>
      <c r="KH110" s="36"/>
      <c r="KI110" s="36"/>
      <c r="KJ110" s="36"/>
      <c r="KK110" s="36"/>
      <c r="KL110" s="36"/>
      <c r="KM110" s="36"/>
      <c r="KN110" s="36"/>
      <c r="KO110" s="36"/>
      <c r="KP110" s="36"/>
      <c r="KQ110" s="36"/>
      <c r="KR110" s="36"/>
      <c r="KS110" s="36"/>
      <c r="KT110" s="36"/>
      <c r="KU110" s="36"/>
      <c r="KV110" s="36"/>
      <c r="KW110" s="36"/>
      <c r="KX110" s="36"/>
      <c r="KY110" s="36"/>
      <c r="KZ110" s="36"/>
      <c r="LA110" s="36"/>
      <c r="LB110" s="36"/>
      <c r="LC110" s="36"/>
      <c r="LD110" s="36"/>
      <c r="LE110" s="36"/>
      <c r="LF110" s="36"/>
      <c r="LG110" s="36"/>
      <c r="LH110" s="36"/>
      <c r="LI110" s="36"/>
      <c r="LJ110" s="36"/>
      <c r="LK110" s="36"/>
      <c r="LL110" s="36"/>
      <c r="LM110" s="36"/>
      <c r="LN110" s="36"/>
      <c r="LO110" s="36"/>
      <c r="LP110" s="36"/>
      <c r="LQ110" s="36"/>
      <c r="LR110" s="36"/>
      <c r="LS110" s="36"/>
      <c r="LT110" s="36"/>
      <c r="LU110" s="36"/>
      <c r="LV110" s="36"/>
      <c r="LW110" s="36"/>
      <c r="LX110" s="36"/>
      <c r="LY110" s="36"/>
      <c r="LZ110" s="36"/>
      <c r="MA110" s="36"/>
      <c r="MB110" s="36"/>
      <c r="MC110" s="36"/>
      <c r="MD110" s="36"/>
      <c r="ME110" s="36"/>
      <c r="MF110" s="36"/>
      <c r="MG110" s="36"/>
      <c r="MH110" s="36"/>
      <c r="MI110" s="36"/>
      <c r="MJ110" s="36"/>
      <c r="MK110" s="36"/>
      <c r="ML110" s="36"/>
      <c r="MM110" s="36"/>
      <c r="MN110" s="36"/>
      <c r="MO110" s="36"/>
      <c r="MP110" s="36"/>
      <c r="MQ110" s="36"/>
      <c r="MR110" s="36"/>
      <c r="MS110" s="36"/>
      <c r="MT110" s="36"/>
      <c r="MU110" s="36"/>
      <c r="MV110" s="36"/>
      <c r="MW110" s="36"/>
      <c r="MX110" s="36"/>
      <c r="MY110" s="36"/>
      <c r="MZ110" s="36"/>
      <c r="NA110" s="36"/>
      <c r="NB110" s="36"/>
      <c r="NC110" s="36"/>
      <c r="ND110" s="36"/>
      <c r="NE110" s="36"/>
      <c r="NF110" s="36"/>
      <c r="NG110" s="36"/>
      <c r="NH110" s="36"/>
      <c r="NI110" s="36"/>
      <c r="NJ110" s="36"/>
      <c r="NK110" s="36"/>
      <c r="NL110" s="36"/>
      <c r="NM110" s="36"/>
      <c r="NN110" s="36"/>
      <c r="NO110" s="36"/>
      <c r="NP110" s="36"/>
      <c r="NQ110" s="36"/>
      <c r="NR110" s="36"/>
      <c r="NS110" s="36"/>
      <c r="NT110" s="36"/>
      <c r="NU110" s="36"/>
      <c r="NV110" s="36"/>
      <c r="NW110" s="36"/>
      <c r="NX110" s="36"/>
      <c r="NY110" s="36"/>
      <c r="NZ110" s="36"/>
      <c r="OA110" s="36"/>
      <c r="OB110" s="36"/>
      <c r="OC110" s="36"/>
      <c r="OD110" s="36"/>
      <c r="OE110" s="36"/>
      <c r="OF110" s="36"/>
      <c r="OG110" s="36"/>
      <c r="OH110" s="36"/>
      <c r="OI110" s="36"/>
      <c r="OJ110" s="36"/>
      <c r="OK110" s="36"/>
      <c r="OL110" s="36"/>
      <c r="OM110" s="36"/>
      <c r="ON110" s="36"/>
      <c r="OO110" s="36"/>
      <c r="OP110" s="36"/>
      <c r="OQ110" s="36"/>
      <c r="OR110" s="36"/>
      <c r="OS110" s="36"/>
      <c r="OT110" s="36"/>
      <c r="OU110" s="36"/>
      <c r="OV110" s="36"/>
      <c r="OW110" s="36"/>
      <c r="OX110" s="36"/>
      <c r="OY110" s="36"/>
      <c r="OZ110" s="36"/>
      <c r="PA110" s="36"/>
      <c r="PB110" s="36"/>
      <c r="PC110" s="36"/>
      <c r="PD110" s="36"/>
      <c r="PE110" s="36"/>
      <c r="PF110" s="36"/>
      <c r="PG110" s="36"/>
      <c r="PH110" s="36"/>
      <c r="PI110" s="36"/>
      <c r="PJ110" s="36"/>
      <c r="PK110" s="36"/>
      <c r="PL110" s="36"/>
      <c r="PM110" s="36"/>
      <c r="PN110" s="36"/>
      <c r="PO110" s="36"/>
      <c r="PP110" s="36"/>
      <c r="PQ110" s="36"/>
      <c r="PR110" s="36"/>
      <c r="PS110" s="36"/>
      <c r="PT110" s="36"/>
      <c r="PU110" s="36"/>
      <c r="PV110" s="36"/>
      <c r="PW110" s="36"/>
      <c r="PX110" s="36"/>
      <c r="PY110" s="36"/>
      <c r="PZ110" s="36"/>
      <c r="QA110" s="36"/>
      <c r="QB110" s="36"/>
      <c r="QC110" s="36"/>
      <c r="QD110" s="36"/>
      <c r="QE110" s="36"/>
      <c r="QF110" s="36"/>
      <c r="QG110" s="36"/>
      <c r="QH110" s="36"/>
      <c r="QI110" s="36"/>
      <c r="QJ110" s="36"/>
      <c r="QK110" s="36"/>
      <c r="QL110" s="36"/>
      <c r="QM110" s="36"/>
      <c r="QN110" s="36"/>
      <c r="QO110" s="36"/>
      <c r="QP110" s="36"/>
      <c r="QQ110" s="36"/>
      <c r="QR110" s="36"/>
      <c r="QS110" s="36"/>
      <c r="QT110" s="36"/>
      <c r="QU110" s="36"/>
      <c r="QV110" s="36"/>
      <c r="QW110" s="36"/>
      <c r="QX110" s="36"/>
      <c r="QY110" s="36"/>
      <c r="QZ110" s="36"/>
      <c r="RA110" s="36"/>
      <c r="RB110" s="36"/>
      <c r="RC110" s="36"/>
      <c r="RD110" s="36"/>
      <c r="RE110" s="36"/>
      <c r="RF110" s="36"/>
      <c r="RG110" s="36"/>
      <c r="RH110" s="36"/>
      <c r="RI110" s="36"/>
      <c r="RJ110" s="36"/>
      <c r="RK110" s="36"/>
      <c r="RL110" s="36"/>
      <c r="RM110" s="36"/>
      <c r="RN110" s="36"/>
      <c r="RO110" s="36"/>
      <c r="RP110" s="36"/>
      <c r="RQ110" s="36"/>
      <c r="RR110" s="36"/>
      <c r="RS110" s="36"/>
      <c r="RT110" s="36"/>
      <c r="RU110" s="36"/>
      <c r="RV110" s="36"/>
      <c r="RW110" s="36"/>
      <c r="RX110" s="36"/>
      <c r="RY110" s="36"/>
      <c r="RZ110" s="36"/>
      <c r="SA110" s="36"/>
      <c r="SB110" s="36"/>
      <c r="SC110" s="36"/>
      <c r="SD110" s="36"/>
      <c r="SE110" s="36"/>
      <c r="SF110" s="36"/>
      <c r="SG110" s="36"/>
      <c r="SH110" s="36"/>
      <c r="SI110" s="36"/>
      <c r="SJ110" s="36"/>
      <c r="SK110" s="36"/>
      <c r="SL110" s="36"/>
      <c r="SM110" s="36"/>
      <c r="SN110" s="36"/>
      <c r="SO110" s="36"/>
      <c r="SP110" s="36"/>
      <c r="SQ110" s="36"/>
      <c r="SR110" s="36"/>
      <c r="SS110" s="36"/>
      <c r="ST110" s="36"/>
      <c r="SU110" s="36"/>
      <c r="SV110" s="36"/>
      <c r="SW110" s="36"/>
      <c r="SX110" s="36"/>
      <c r="SY110" s="36"/>
      <c r="SZ110" s="36"/>
      <c r="TA110" s="36"/>
      <c r="TB110" s="36"/>
      <c r="TC110" s="36"/>
      <c r="TD110" s="36"/>
      <c r="TE110" s="36"/>
      <c r="TF110" s="36"/>
      <c r="TG110" s="36"/>
      <c r="TH110" s="36"/>
      <c r="TI110" s="36"/>
      <c r="TJ110" s="36"/>
      <c r="TK110" s="36"/>
      <c r="TL110" s="36"/>
      <c r="TM110" s="36"/>
      <c r="TN110" s="36"/>
      <c r="TO110" s="36"/>
      <c r="TP110" s="36"/>
      <c r="TQ110" s="36"/>
      <c r="TR110" s="36"/>
      <c r="TS110" s="36"/>
      <c r="TT110" s="36"/>
      <c r="TU110" s="36"/>
      <c r="TV110" s="36"/>
      <c r="TW110" s="36"/>
      <c r="TX110" s="36"/>
      <c r="TY110" s="36"/>
      <c r="TZ110" s="36"/>
      <c r="UA110" s="36"/>
      <c r="UB110" s="36"/>
      <c r="UC110" s="36"/>
      <c r="UD110" s="36"/>
      <c r="UE110" s="36"/>
      <c r="UF110" s="36"/>
      <c r="UG110" s="36"/>
      <c r="UH110" s="36"/>
      <c r="UI110" s="36"/>
      <c r="UJ110" s="36"/>
      <c r="UK110" s="36"/>
      <c r="UL110" s="36"/>
      <c r="UM110" s="36"/>
      <c r="UN110" s="36"/>
      <c r="UO110" s="36"/>
      <c r="UP110" s="36"/>
      <c r="UQ110" s="36"/>
      <c r="UR110" s="36"/>
      <c r="US110" s="36"/>
      <c r="UT110" s="36"/>
      <c r="UU110" s="36"/>
      <c r="UV110" s="36"/>
      <c r="UW110" s="36"/>
      <c r="UX110" s="36"/>
      <c r="UY110" s="36"/>
      <c r="UZ110" s="36"/>
      <c r="VA110" s="36"/>
      <c r="VB110" s="36"/>
      <c r="VC110" s="36"/>
      <c r="VD110" s="36"/>
      <c r="VE110" s="36"/>
      <c r="VF110" s="36"/>
      <c r="VG110" s="36"/>
      <c r="VH110" s="36"/>
      <c r="VI110" s="36"/>
      <c r="VJ110" s="36"/>
      <c r="VK110" s="36"/>
      <c r="VL110" s="36"/>
      <c r="VM110" s="36"/>
      <c r="VN110" s="36"/>
      <c r="VO110" s="36"/>
      <c r="VP110" s="36"/>
      <c r="VQ110" s="36"/>
      <c r="VR110" s="36"/>
      <c r="VS110" s="36"/>
      <c r="VT110" s="36"/>
      <c r="VU110" s="36"/>
      <c r="VV110" s="36"/>
      <c r="VW110" s="36"/>
      <c r="VX110" s="36"/>
      <c r="VY110" s="36"/>
      <c r="VZ110" s="36"/>
      <c r="WA110" s="36"/>
      <c r="WB110" s="36"/>
      <c r="WC110" s="36"/>
      <c r="WD110" s="36"/>
      <c r="WE110" s="36"/>
      <c r="WF110" s="36"/>
      <c r="WG110" s="36"/>
      <c r="WH110" s="36"/>
      <c r="WI110" s="36"/>
      <c r="WJ110" s="36"/>
      <c r="WK110" s="36"/>
      <c r="WL110" s="36"/>
      <c r="WM110" s="36"/>
      <c r="WN110" s="36"/>
      <c r="WO110" s="36"/>
      <c r="WP110" s="36"/>
      <c r="WQ110" s="36"/>
      <c r="WR110" s="36"/>
      <c r="WS110" s="36"/>
      <c r="WT110" s="36"/>
      <c r="WU110" s="36"/>
      <c r="WV110" s="36"/>
      <c r="WW110" s="36"/>
      <c r="WX110" s="36"/>
      <c r="WY110" s="36"/>
      <c r="WZ110" s="36"/>
      <c r="XA110" s="36"/>
      <c r="XB110" s="36"/>
      <c r="XC110" s="36"/>
      <c r="XD110" s="36"/>
      <c r="XE110" s="36"/>
      <c r="XF110" s="36"/>
      <c r="XG110" s="36"/>
      <c r="XH110" s="36"/>
      <c r="XI110" s="36"/>
      <c r="XJ110" s="36"/>
      <c r="XK110" s="36"/>
      <c r="XL110" s="36"/>
      <c r="XM110" s="36"/>
      <c r="XN110" s="36"/>
      <c r="XO110" s="36"/>
      <c r="XP110" s="36"/>
      <c r="XQ110" s="36"/>
      <c r="XR110" s="36"/>
      <c r="XS110" s="36"/>
      <c r="XT110" s="36"/>
      <c r="XU110" s="36"/>
      <c r="XV110" s="36"/>
      <c r="XW110" s="36"/>
      <c r="XX110" s="36"/>
      <c r="XY110" s="36"/>
      <c r="XZ110" s="36"/>
      <c r="YA110" s="36"/>
      <c r="YB110" s="36"/>
      <c r="YC110" s="36"/>
      <c r="YD110" s="36"/>
      <c r="YE110" s="36"/>
      <c r="YF110" s="36"/>
      <c r="YG110" s="36"/>
      <c r="YH110" s="36"/>
      <c r="YI110" s="36"/>
      <c r="YJ110" s="36"/>
      <c r="YK110" s="36"/>
      <c r="YL110" s="36"/>
      <c r="YM110" s="36"/>
      <c r="YN110" s="36"/>
      <c r="YO110" s="36"/>
      <c r="YP110" s="36"/>
      <c r="YQ110" s="36"/>
      <c r="YR110" s="36"/>
      <c r="YS110" s="36"/>
      <c r="YT110" s="36"/>
      <c r="YU110" s="36"/>
      <c r="YV110" s="36"/>
      <c r="YW110" s="36"/>
      <c r="YX110" s="36"/>
      <c r="YY110" s="36"/>
      <c r="YZ110" s="36"/>
      <c r="ZA110" s="36"/>
      <c r="ZB110" s="36"/>
      <c r="ZC110" s="36"/>
      <c r="ZD110" s="36"/>
      <c r="ZE110" s="36"/>
      <c r="ZF110" s="36"/>
      <c r="ZG110" s="36"/>
      <c r="ZH110" s="36"/>
      <c r="ZI110" s="36"/>
      <c r="ZJ110" s="36"/>
      <c r="ZK110" s="36"/>
      <c r="ZL110" s="36"/>
      <c r="ZM110" s="36"/>
      <c r="ZN110" s="36"/>
      <c r="ZO110" s="36"/>
      <c r="ZP110" s="36"/>
      <c r="ZQ110" s="36"/>
      <c r="ZR110" s="36"/>
      <c r="ZS110" s="36"/>
      <c r="ZT110" s="36"/>
      <c r="ZU110" s="36"/>
      <c r="ZV110" s="36"/>
      <c r="ZW110" s="36"/>
      <c r="ZX110" s="36"/>
      <c r="ZY110" s="36"/>
      <c r="ZZ110" s="36"/>
      <c r="AAA110" s="36"/>
      <c r="AAB110" s="36"/>
      <c r="AAC110" s="36"/>
      <c r="AAD110" s="36"/>
      <c r="AAE110" s="36"/>
      <c r="AAF110" s="36"/>
      <c r="AAG110" s="36"/>
      <c r="AAH110" s="36"/>
      <c r="AAI110" s="36"/>
      <c r="AAJ110" s="36"/>
      <c r="AAK110" s="36"/>
      <c r="AAL110" s="36"/>
      <c r="AAM110" s="36"/>
      <c r="AAN110" s="36"/>
      <c r="AAO110" s="36"/>
      <c r="AAP110" s="36"/>
      <c r="AAQ110" s="36"/>
      <c r="AAR110" s="36"/>
      <c r="AAS110" s="36"/>
      <c r="AAT110" s="36"/>
      <c r="AAU110" s="36"/>
      <c r="AAV110" s="36"/>
      <c r="AAW110" s="36"/>
      <c r="AAX110" s="36"/>
      <c r="AAY110" s="36"/>
      <c r="AAZ110" s="36"/>
      <c r="ABA110" s="36"/>
      <c r="ABB110" s="36"/>
      <c r="ABC110" s="36"/>
      <c r="ABD110" s="36"/>
      <c r="ABE110" s="36"/>
      <c r="ABF110" s="36"/>
      <c r="ABG110" s="36"/>
      <c r="ABH110" s="36"/>
      <c r="ABI110" s="36"/>
      <c r="ABJ110" s="36"/>
      <c r="ABK110" s="36"/>
      <c r="ABL110" s="36"/>
      <c r="ABM110" s="36"/>
      <c r="ABN110" s="36"/>
      <c r="ABO110" s="36"/>
      <c r="ABP110" s="36"/>
      <c r="ABQ110" s="36"/>
      <c r="ABR110" s="36"/>
      <c r="ABS110" s="36"/>
      <c r="ABT110" s="36"/>
      <c r="ABU110" s="36"/>
      <c r="ABV110" s="36"/>
      <c r="ABW110" s="36"/>
      <c r="ABX110" s="36"/>
      <c r="ABY110" s="36"/>
      <c r="ABZ110" s="36"/>
      <c r="ACA110" s="36"/>
      <c r="ACB110" s="36"/>
      <c r="ACC110" s="36"/>
      <c r="ACD110" s="36"/>
      <c r="ACE110" s="36"/>
      <c r="ACF110" s="36"/>
      <c r="ACG110" s="36"/>
      <c r="ACH110" s="36"/>
      <c r="ACI110" s="36"/>
      <c r="ACJ110" s="36"/>
      <c r="ACK110" s="36"/>
      <c r="ACL110" s="36"/>
      <c r="ACM110" s="36"/>
      <c r="ACN110" s="36"/>
      <c r="ACO110" s="36"/>
      <c r="ACP110" s="36"/>
      <c r="ACQ110" s="36"/>
      <c r="ACR110" s="36"/>
      <c r="ACS110" s="36"/>
      <c r="ACT110" s="36"/>
      <c r="ACU110" s="36"/>
      <c r="ACV110" s="36"/>
      <c r="ACW110" s="36"/>
      <c r="ACX110" s="36"/>
      <c r="ACY110" s="36"/>
      <c r="ACZ110" s="36"/>
      <c r="ADA110" s="36"/>
      <c r="ADB110" s="36"/>
      <c r="ADC110" s="36"/>
      <c r="ADD110" s="36"/>
      <c r="ADE110" s="36"/>
      <c r="ADF110" s="36"/>
      <c r="ADG110" s="36"/>
      <c r="ADH110" s="36"/>
      <c r="ADI110" s="36"/>
      <c r="ADJ110" s="36"/>
      <c r="ADK110" s="36"/>
      <c r="ADL110" s="36"/>
      <c r="ADM110" s="36"/>
      <c r="ADN110" s="36"/>
      <c r="ADO110" s="36"/>
      <c r="ADP110" s="36"/>
      <c r="ADQ110" s="36"/>
      <c r="ADR110" s="36"/>
      <c r="ADS110" s="36"/>
      <c r="ADT110" s="36"/>
      <c r="ADU110" s="36"/>
      <c r="ADV110" s="36"/>
      <c r="ADW110" s="36"/>
      <c r="ADX110" s="36"/>
      <c r="ADY110" s="36"/>
      <c r="ADZ110" s="36"/>
      <c r="AEA110" s="36"/>
      <c r="AEB110" s="36"/>
      <c r="AEC110" s="36"/>
      <c r="AED110" s="36"/>
      <c r="AEE110" s="36"/>
      <c r="AEF110" s="36"/>
      <c r="AEG110" s="36"/>
      <c r="AEH110" s="36"/>
      <c r="AEI110" s="36"/>
      <c r="AEJ110" s="36"/>
      <c r="AEK110" s="36"/>
      <c r="AEL110" s="36"/>
      <c r="AEM110" s="36"/>
      <c r="AEN110" s="36"/>
      <c r="AEO110" s="36"/>
      <c r="AEP110" s="36"/>
      <c r="AEQ110" s="36"/>
      <c r="AER110" s="36"/>
      <c r="AES110" s="36"/>
      <c r="AET110" s="36"/>
      <c r="AEU110" s="36"/>
      <c r="AEV110" s="36"/>
      <c r="AEW110" s="36"/>
      <c r="AEX110" s="36"/>
      <c r="AEY110" s="36"/>
      <c r="AEZ110" s="36"/>
      <c r="AFA110" s="36"/>
      <c r="AFB110" s="36"/>
      <c r="AFC110" s="36"/>
      <c r="AFD110" s="36"/>
      <c r="AFE110" s="36"/>
      <c r="AFF110" s="36"/>
      <c r="AFG110" s="36"/>
      <c r="AFH110" s="36"/>
      <c r="AFI110" s="36"/>
      <c r="AFJ110" s="36"/>
      <c r="AFK110" s="36"/>
      <c r="AFL110" s="36"/>
      <c r="AFM110" s="36"/>
      <c r="AFN110" s="36"/>
      <c r="AFO110" s="36"/>
      <c r="AFP110" s="36"/>
      <c r="AFQ110" s="36"/>
      <c r="AFR110" s="36"/>
      <c r="AFS110" s="36"/>
      <c r="AFT110" s="36"/>
      <c r="AFU110" s="36"/>
      <c r="AFV110" s="36"/>
      <c r="AFW110" s="36"/>
      <c r="AFX110" s="36"/>
      <c r="AFY110" s="36"/>
      <c r="AFZ110" s="36"/>
      <c r="AGA110" s="36"/>
      <c r="AGB110" s="36"/>
      <c r="AGC110" s="36"/>
      <c r="AGD110" s="36"/>
      <c r="AGE110" s="36"/>
      <c r="AGF110" s="36"/>
      <c r="AGG110" s="36"/>
      <c r="AGH110" s="36"/>
      <c r="AGI110" s="36"/>
      <c r="AGJ110" s="36"/>
      <c r="AGK110" s="36"/>
      <c r="AGL110" s="36"/>
      <c r="AGM110" s="36"/>
      <c r="AGN110" s="36"/>
      <c r="AGO110" s="36"/>
      <c r="AGP110" s="36"/>
      <c r="AGQ110" s="36"/>
      <c r="AGR110" s="36"/>
      <c r="AGS110" s="36"/>
      <c r="AGT110" s="36"/>
      <c r="AGU110" s="36"/>
      <c r="AGV110" s="36"/>
      <c r="AGW110" s="36"/>
      <c r="AGX110" s="36"/>
      <c r="AGY110" s="36"/>
      <c r="AGZ110" s="36"/>
      <c r="AHA110" s="36"/>
      <c r="AHB110" s="36"/>
      <c r="AHC110" s="36"/>
      <c r="AHD110" s="36"/>
      <c r="AHE110" s="36"/>
      <c r="AHF110" s="36"/>
      <c r="AHG110" s="36"/>
      <c r="AHH110" s="36"/>
      <c r="AHI110" s="36"/>
      <c r="AHJ110" s="36"/>
      <c r="AHK110" s="36"/>
      <c r="AHL110" s="36"/>
      <c r="AHM110" s="36"/>
      <c r="AHN110" s="36"/>
      <c r="AHO110" s="36"/>
      <c r="AHP110" s="36"/>
      <c r="AHQ110" s="36"/>
      <c r="AHR110" s="36"/>
      <c r="AHS110" s="36"/>
      <c r="AHT110" s="36"/>
      <c r="AHU110" s="36"/>
      <c r="AHV110" s="36"/>
      <c r="AHW110" s="36"/>
      <c r="AHX110" s="36"/>
      <c r="AHY110" s="36"/>
      <c r="AHZ110" s="36"/>
      <c r="AIA110" s="36"/>
      <c r="AIB110" s="36"/>
      <c r="AIC110" s="36"/>
      <c r="AID110" s="36"/>
      <c r="AIE110" s="36"/>
      <c r="AIF110" s="36"/>
      <c r="AIG110" s="36"/>
      <c r="AIH110" s="36"/>
      <c r="AII110" s="36"/>
      <c r="AIJ110" s="36"/>
      <c r="AIK110" s="36"/>
      <c r="AIL110" s="36"/>
      <c r="AIM110" s="36"/>
      <c r="AIN110" s="36"/>
      <c r="AIO110" s="36"/>
      <c r="AIP110" s="36"/>
      <c r="AIQ110" s="36"/>
      <c r="AIR110" s="36"/>
      <c r="AIS110" s="36"/>
      <c r="AIT110" s="36"/>
      <c r="AIU110" s="36"/>
      <c r="AIV110" s="36"/>
      <c r="AIW110" s="36"/>
      <c r="AIX110" s="36"/>
      <c r="AIY110" s="36"/>
      <c r="AIZ110" s="36"/>
      <c r="AJA110" s="36"/>
      <c r="AJB110" s="36"/>
      <c r="AJC110" s="36"/>
      <c r="AJD110" s="36"/>
      <c r="AJE110" s="36"/>
      <c r="AJF110" s="36"/>
      <c r="AJG110" s="36"/>
      <c r="AJH110" s="36"/>
      <c r="AJI110" s="36"/>
      <c r="AJJ110" s="36"/>
      <c r="AJK110" s="36"/>
      <c r="AJL110" s="36"/>
      <c r="AJM110" s="36"/>
      <c r="AJN110" s="36"/>
      <c r="AJO110" s="36"/>
      <c r="AJP110" s="36"/>
      <c r="AJQ110" s="36"/>
      <c r="AJR110" s="36"/>
      <c r="AJS110" s="36"/>
      <c r="AJT110" s="36"/>
      <c r="AJU110" s="36"/>
      <c r="AJV110" s="36"/>
      <c r="AJW110" s="36"/>
      <c r="AJX110" s="36"/>
      <c r="AJY110" s="36"/>
      <c r="AJZ110" s="36"/>
      <c r="AKA110" s="36"/>
      <c r="AKB110" s="36"/>
      <c r="AKC110" s="36"/>
      <c r="AKD110" s="36"/>
      <c r="AKE110" s="36"/>
      <c r="AKF110" s="36"/>
      <c r="AKG110" s="36"/>
      <c r="AKH110" s="36"/>
      <c r="AKI110" s="36"/>
      <c r="AKJ110" s="36"/>
      <c r="AKK110" s="36"/>
      <c r="AKL110" s="36"/>
      <c r="AKM110" s="36"/>
      <c r="AKN110" s="36"/>
      <c r="AKO110" s="36"/>
      <c r="AKP110" s="36"/>
      <c r="AKQ110" s="36"/>
      <c r="AKR110" s="36"/>
      <c r="AKS110" s="36"/>
      <c r="AKT110" s="36"/>
      <c r="AKU110" s="36"/>
      <c r="AKV110" s="36"/>
      <c r="AKW110" s="36"/>
      <c r="AKX110" s="36"/>
      <c r="AKY110" s="36"/>
      <c r="AKZ110" s="36"/>
      <c r="ALA110" s="36"/>
      <c r="ALB110" s="36"/>
      <c r="ALC110" s="36"/>
      <c r="ALD110" s="36"/>
      <c r="ALE110" s="36"/>
      <c r="ALF110" s="36"/>
      <c r="ALG110" s="36"/>
      <c r="ALH110" s="36"/>
      <c r="ALI110" s="36"/>
      <c r="ALJ110" s="36"/>
      <c r="ALK110" s="36"/>
      <c r="ALL110" s="36"/>
      <c r="ALM110" s="36"/>
      <c r="ALN110" s="36"/>
      <c r="ALO110" s="36"/>
      <c r="ALP110" s="36"/>
      <c r="ALQ110" s="36"/>
      <c r="ALR110" s="36"/>
      <c r="ALS110" s="36"/>
      <c r="ALT110" s="36"/>
      <c r="ALU110" s="36"/>
      <c r="ALV110" s="36"/>
      <c r="ALW110" s="36"/>
      <c r="ALX110" s="36"/>
      <c r="ALY110" s="36"/>
      <c r="ALZ110" s="36"/>
      <c r="AMA110" s="36"/>
      <c r="AMB110" s="36"/>
      <c r="AMC110" s="36"/>
      <c r="AMD110" s="36"/>
      <c r="AME110" s="36"/>
      <c r="AMF110" s="36"/>
      <c r="AMG110" s="36"/>
      <c r="AMH110" s="36"/>
      <c r="AMI110" s="36"/>
      <c r="AMJ110" s="36"/>
      <c r="AMK110" s="36"/>
      <c r="AML110" s="36"/>
    </row>
    <row r="111" spans="1:1026" s="39" customFormat="1" ht="15.75" customHeight="1">
      <c r="A111" s="38"/>
      <c r="B111" s="57"/>
      <c r="C111" s="23"/>
      <c r="D111" s="23"/>
      <c r="E111" s="23"/>
      <c r="F111" s="63"/>
      <c r="G111" s="63"/>
      <c r="H111" s="69"/>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8"/>
      <c r="EY111" s="38"/>
      <c r="EZ111" s="38"/>
      <c r="FA111" s="38"/>
      <c r="FB111" s="38"/>
      <c r="FC111" s="38"/>
      <c r="FD111" s="38"/>
      <c r="FE111" s="38"/>
      <c r="FF111" s="38"/>
      <c r="FG111" s="38"/>
      <c r="FH111" s="38"/>
      <c r="FI111" s="38"/>
      <c r="FJ111" s="38"/>
      <c r="FK111" s="38"/>
      <c r="FL111" s="38"/>
      <c r="FM111" s="38"/>
      <c r="FN111" s="38"/>
      <c r="FO111" s="38"/>
      <c r="FP111" s="38"/>
      <c r="FQ111" s="38"/>
      <c r="FR111" s="38"/>
      <c r="FS111" s="38"/>
      <c r="FT111" s="38"/>
      <c r="FU111" s="38"/>
      <c r="FV111" s="38"/>
      <c r="FW111" s="38"/>
      <c r="FX111" s="38"/>
      <c r="FY111" s="38"/>
      <c r="FZ111" s="38"/>
      <c r="GA111" s="38"/>
      <c r="GB111" s="38"/>
      <c r="GC111" s="38"/>
      <c r="GD111" s="38"/>
      <c r="GE111" s="38"/>
      <c r="GF111" s="38"/>
      <c r="GG111" s="38"/>
      <c r="GH111" s="38"/>
      <c r="GI111" s="38"/>
      <c r="GJ111" s="38"/>
      <c r="GK111" s="38"/>
      <c r="GL111" s="38"/>
      <c r="GM111" s="38"/>
      <c r="GN111" s="38"/>
      <c r="GO111" s="38"/>
      <c r="GP111" s="38"/>
      <c r="GQ111" s="38"/>
      <c r="GR111" s="38"/>
      <c r="GS111" s="38"/>
      <c r="GT111" s="38"/>
      <c r="GU111" s="38"/>
      <c r="GV111" s="38"/>
      <c r="GW111" s="38"/>
      <c r="GX111" s="38"/>
      <c r="GY111" s="38"/>
      <c r="GZ111" s="38"/>
      <c r="HA111" s="38"/>
      <c r="HB111" s="38"/>
      <c r="HC111" s="38"/>
      <c r="HD111" s="38"/>
      <c r="HE111" s="38"/>
      <c r="HF111" s="38"/>
      <c r="HG111" s="38"/>
      <c r="HH111" s="38"/>
      <c r="HI111" s="38"/>
      <c r="HJ111" s="38"/>
      <c r="HK111" s="38"/>
      <c r="HL111" s="38"/>
      <c r="HM111" s="38"/>
      <c r="HN111" s="38"/>
      <c r="HO111" s="38"/>
      <c r="HP111" s="38"/>
      <c r="HQ111" s="38"/>
      <c r="HR111" s="38"/>
      <c r="HS111" s="38"/>
      <c r="HT111" s="38"/>
      <c r="HU111" s="38"/>
      <c r="HV111" s="38"/>
      <c r="HW111" s="38"/>
      <c r="HX111" s="38"/>
      <c r="HY111" s="38"/>
      <c r="HZ111" s="38"/>
      <c r="IA111" s="38"/>
      <c r="IB111" s="38"/>
      <c r="IC111" s="38"/>
      <c r="ID111" s="38"/>
      <c r="IE111" s="38"/>
      <c r="IF111" s="38"/>
      <c r="IG111" s="38"/>
      <c r="IH111" s="38"/>
      <c r="II111" s="38"/>
      <c r="IJ111" s="38"/>
      <c r="IK111" s="38"/>
      <c r="IL111" s="38"/>
      <c r="IM111" s="38"/>
      <c r="IN111" s="38"/>
      <c r="IO111" s="38"/>
      <c r="IP111" s="38"/>
      <c r="IQ111" s="38"/>
      <c r="IR111" s="38"/>
      <c r="IS111" s="38"/>
      <c r="IT111" s="38"/>
      <c r="IU111" s="38"/>
      <c r="IV111" s="38"/>
      <c r="IW111" s="38"/>
      <c r="IX111" s="38"/>
      <c r="IY111" s="38"/>
      <c r="IZ111" s="38"/>
      <c r="JA111" s="38"/>
      <c r="JB111" s="38"/>
      <c r="JC111" s="38"/>
      <c r="JD111" s="38"/>
      <c r="JE111" s="38"/>
      <c r="JF111" s="38"/>
      <c r="JG111" s="38"/>
      <c r="JH111" s="38"/>
      <c r="JI111" s="38"/>
      <c r="JJ111" s="38"/>
      <c r="JK111" s="38"/>
      <c r="JL111" s="38"/>
      <c r="JM111" s="38"/>
      <c r="JN111" s="38"/>
      <c r="JO111" s="38"/>
      <c r="JP111" s="38"/>
      <c r="JQ111" s="38"/>
      <c r="JR111" s="38"/>
      <c r="JS111" s="38"/>
      <c r="JT111" s="38"/>
      <c r="JU111" s="38"/>
      <c r="JV111" s="38"/>
      <c r="JW111" s="38"/>
      <c r="JX111" s="38"/>
      <c r="JY111" s="38"/>
      <c r="JZ111" s="38"/>
      <c r="KA111" s="38"/>
      <c r="KB111" s="38"/>
      <c r="KC111" s="38"/>
      <c r="KD111" s="38"/>
      <c r="KE111" s="38"/>
      <c r="KF111" s="38"/>
      <c r="KG111" s="38"/>
      <c r="KH111" s="38"/>
      <c r="KI111" s="38"/>
      <c r="KJ111" s="38"/>
      <c r="KK111" s="38"/>
      <c r="KL111" s="38"/>
      <c r="KM111" s="38"/>
      <c r="KN111" s="38"/>
      <c r="KO111" s="38"/>
      <c r="KP111" s="38"/>
      <c r="KQ111" s="38"/>
      <c r="KR111" s="38"/>
      <c r="KS111" s="38"/>
      <c r="KT111" s="38"/>
      <c r="KU111" s="38"/>
      <c r="KV111" s="38"/>
      <c r="KW111" s="38"/>
      <c r="KX111" s="38"/>
      <c r="KY111" s="38"/>
      <c r="KZ111" s="38"/>
      <c r="LA111" s="38"/>
      <c r="LB111" s="38"/>
      <c r="LC111" s="38"/>
      <c r="LD111" s="38"/>
      <c r="LE111" s="38"/>
      <c r="LF111" s="38"/>
      <c r="LG111" s="38"/>
      <c r="LH111" s="38"/>
      <c r="LI111" s="38"/>
      <c r="LJ111" s="38"/>
      <c r="LK111" s="38"/>
      <c r="LL111" s="38"/>
      <c r="LM111" s="38"/>
      <c r="LN111" s="38"/>
      <c r="LO111" s="38"/>
      <c r="LP111" s="38"/>
      <c r="LQ111" s="38"/>
      <c r="LR111" s="38"/>
      <c r="LS111" s="38"/>
      <c r="LT111" s="38"/>
      <c r="LU111" s="38"/>
      <c r="LV111" s="38"/>
      <c r="LW111" s="38"/>
      <c r="LX111" s="38"/>
      <c r="LY111" s="38"/>
      <c r="LZ111" s="38"/>
      <c r="MA111" s="38"/>
      <c r="MB111" s="38"/>
      <c r="MC111" s="38"/>
      <c r="MD111" s="38"/>
      <c r="ME111" s="38"/>
      <c r="MF111" s="38"/>
      <c r="MG111" s="38"/>
      <c r="MH111" s="38"/>
      <c r="MI111" s="38"/>
      <c r="MJ111" s="38"/>
      <c r="MK111" s="38"/>
      <c r="ML111" s="38"/>
      <c r="MM111" s="38"/>
      <c r="MN111" s="38"/>
      <c r="MO111" s="38"/>
      <c r="MP111" s="38"/>
      <c r="MQ111" s="38"/>
      <c r="MR111" s="38"/>
      <c r="MS111" s="38"/>
      <c r="MT111" s="38"/>
      <c r="MU111" s="38"/>
      <c r="MV111" s="38"/>
      <c r="MW111" s="38"/>
      <c r="MX111" s="38"/>
      <c r="MY111" s="38"/>
      <c r="MZ111" s="38"/>
      <c r="NA111" s="38"/>
      <c r="NB111" s="38"/>
      <c r="NC111" s="38"/>
      <c r="ND111" s="38"/>
      <c r="NE111" s="38"/>
      <c r="NF111" s="38"/>
      <c r="NG111" s="38"/>
      <c r="NH111" s="38"/>
      <c r="NI111" s="38"/>
      <c r="NJ111" s="38"/>
      <c r="NK111" s="38"/>
      <c r="NL111" s="38"/>
      <c r="NM111" s="38"/>
      <c r="NN111" s="38"/>
      <c r="NO111" s="38"/>
      <c r="NP111" s="38"/>
      <c r="NQ111" s="38"/>
      <c r="NR111" s="38"/>
      <c r="NS111" s="38"/>
      <c r="NT111" s="38"/>
      <c r="NU111" s="38"/>
      <c r="NV111" s="38"/>
      <c r="NW111" s="38"/>
      <c r="NX111" s="38"/>
      <c r="NY111" s="38"/>
      <c r="NZ111" s="38"/>
      <c r="OA111" s="38"/>
      <c r="OB111" s="38"/>
      <c r="OC111" s="38"/>
      <c r="OD111" s="38"/>
      <c r="OE111" s="38"/>
      <c r="OF111" s="38"/>
      <c r="OG111" s="38"/>
      <c r="OH111" s="38"/>
      <c r="OI111" s="38"/>
      <c r="OJ111" s="38"/>
      <c r="OK111" s="38"/>
      <c r="OL111" s="38"/>
      <c r="OM111" s="38"/>
      <c r="ON111" s="38"/>
      <c r="OO111" s="38"/>
      <c r="OP111" s="38"/>
      <c r="OQ111" s="38"/>
      <c r="OR111" s="38"/>
      <c r="OS111" s="38"/>
      <c r="OT111" s="38"/>
      <c r="OU111" s="38"/>
      <c r="OV111" s="38"/>
      <c r="OW111" s="38"/>
      <c r="OX111" s="38"/>
      <c r="OY111" s="38"/>
      <c r="OZ111" s="38"/>
      <c r="PA111" s="38"/>
      <c r="PB111" s="38"/>
      <c r="PC111" s="38"/>
      <c r="PD111" s="38"/>
      <c r="PE111" s="38"/>
      <c r="PF111" s="38"/>
      <c r="PG111" s="38"/>
      <c r="PH111" s="38"/>
      <c r="PI111" s="38"/>
      <c r="PJ111" s="38"/>
      <c r="PK111" s="38"/>
      <c r="PL111" s="38"/>
      <c r="PM111" s="38"/>
      <c r="PN111" s="38"/>
      <c r="PO111" s="38"/>
      <c r="PP111" s="38"/>
      <c r="PQ111" s="38"/>
      <c r="PR111" s="38"/>
      <c r="PS111" s="38"/>
      <c r="PT111" s="38"/>
      <c r="PU111" s="38"/>
      <c r="PV111" s="38"/>
      <c r="PW111" s="38"/>
      <c r="PX111" s="38"/>
      <c r="PY111" s="38"/>
      <c r="PZ111" s="38"/>
      <c r="QA111" s="38"/>
      <c r="QB111" s="38"/>
      <c r="QC111" s="38"/>
      <c r="QD111" s="38"/>
      <c r="QE111" s="38"/>
      <c r="QF111" s="38"/>
      <c r="QG111" s="38"/>
      <c r="QH111" s="38"/>
      <c r="QI111" s="38"/>
      <c r="QJ111" s="38"/>
      <c r="QK111" s="38"/>
      <c r="QL111" s="38"/>
      <c r="QM111" s="38"/>
      <c r="QN111" s="38"/>
      <c r="QO111" s="38"/>
      <c r="QP111" s="38"/>
      <c r="QQ111" s="38"/>
      <c r="QR111" s="38"/>
      <c r="QS111" s="38"/>
      <c r="QT111" s="38"/>
      <c r="QU111" s="38"/>
      <c r="QV111" s="38"/>
      <c r="QW111" s="38"/>
      <c r="QX111" s="38"/>
      <c r="QY111" s="38"/>
      <c r="QZ111" s="38"/>
      <c r="RA111" s="38"/>
      <c r="RB111" s="38"/>
      <c r="RC111" s="38"/>
      <c r="RD111" s="38"/>
      <c r="RE111" s="38"/>
      <c r="RF111" s="38"/>
      <c r="RG111" s="38"/>
      <c r="RH111" s="38"/>
      <c r="RI111" s="38"/>
      <c r="RJ111" s="38"/>
      <c r="RK111" s="38"/>
      <c r="RL111" s="38"/>
      <c r="RM111" s="38"/>
      <c r="RN111" s="38"/>
      <c r="RO111" s="38"/>
      <c r="RP111" s="38"/>
      <c r="RQ111" s="38"/>
      <c r="RR111" s="38"/>
      <c r="RS111" s="38"/>
      <c r="RT111" s="38"/>
      <c r="RU111" s="38"/>
      <c r="RV111" s="38"/>
      <c r="RW111" s="38"/>
      <c r="RX111" s="38"/>
      <c r="RY111" s="38"/>
      <c r="RZ111" s="38"/>
      <c r="SA111" s="38"/>
      <c r="SB111" s="38"/>
      <c r="SC111" s="38"/>
      <c r="SD111" s="38"/>
      <c r="SE111" s="38"/>
      <c r="SF111" s="38"/>
      <c r="SG111" s="38"/>
      <c r="SH111" s="38"/>
      <c r="SI111" s="38"/>
      <c r="SJ111" s="38"/>
      <c r="SK111" s="38"/>
      <c r="SL111" s="38"/>
      <c r="SM111" s="38"/>
      <c r="SN111" s="38"/>
      <c r="SO111" s="38"/>
      <c r="SP111" s="38"/>
      <c r="SQ111" s="38"/>
      <c r="SR111" s="38"/>
      <c r="SS111" s="38"/>
      <c r="ST111" s="38"/>
      <c r="SU111" s="38"/>
      <c r="SV111" s="38"/>
      <c r="SW111" s="38"/>
      <c r="SX111" s="38"/>
      <c r="SY111" s="38"/>
      <c r="SZ111" s="38"/>
      <c r="TA111" s="38"/>
      <c r="TB111" s="38"/>
      <c r="TC111" s="38"/>
      <c r="TD111" s="38"/>
      <c r="TE111" s="38"/>
      <c r="TF111" s="38"/>
      <c r="TG111" s="38"/>
      <c r="TH111" s="38"/>
      <c r="TI111" s="38"/>
      <c r="TJ111" s="38"/>
      <c r="TK111" s="38"/>
      <c r="TL111" s="38"/>
      <c r="TM111" s="38"/>
      <c r="TN111" s="38"/>
      <c r="TO111" s="38"/>
      <c r="TP111" s="38"/>
      <c r="TQ111" s="38"/>
      <c r="TR111" s="38"/>
      <c r="TS111" s="38"/>
      <c r="TT111" s="38"/>
      <c r="TU111" s="38"/>
      <c r="TV111" s="38"/>
      <c r="TW111" s="38"/>
      <c r="TX111" s="38"/>
      <c r="TY111" s="38"/>
      <c r="TZ111" s="38"/>
      <c r="UA111" s="38"/>
      <c r="UB111" s="38"/>
      <c r="UC111" s="38"/>
      <c r="UD111" s="38"/>
      <c r="UE111" s="38"/>
      <c r="UF111" s="38"/>
      <c r="UG111" s="38"/>
      <c r="UH111" s="38"/>
      <c r="UI111" s="38"/>
      <c r="UJ111" s="38"/>
      <c r="UK111" s="38"/>
      <c r="UL111" s="38"/>
      <c r="UM111" s="38"/>
      <c r="UN111" s="38"/>
      <c r="UO111" s="38"/>
      <c r="UP111" s="38"/>
      <c r="UQ111" s="38"/>
      <c r="UR111" s="38"/>
      <c r="US111" s="38"/>
      <c r="UT111" s="38"/>
      <c r="UU111" s="38"/>
      <c r="UV111" s="38"/>
      <c r="UW111" s="38"/>
      <c r="UX111" s="38"/>
      <c r="UY111" s="38"/>
      <c r="UZ111" s="38"/>
      <c r="VA111" s="38"/>
      <c r="VB111" s="38"/>
      <c r="VC111" s="38"/>
      <c r="VD111" s="38"/>
      <c r="VE111" s="38"/>
      <c r="VF111" s="38"/>
      <c r="VG111" s="38"/>
      <c r="VH111" s="38"/>
      <c r="VI111" s="38"/>
      <c r="VJ111" s="38"/>
      <c r="VK111" s="38"/>
      <c r="VL111" s="38"/>
      <c r="VM111" s="38"/>
      <c r="VN111" s="38"/>
      <c r="VO111" s="38"/>
      <c r="VP111" s="38"/>
      <c r="VQ111" s="38"/>
      <c r="VR111" s="38"/>
      <c r="VS111" s="38"/>
      <c r="VT111" s="38"/>
      <c r="VU111" s="38"/>
      <c r="VV111" s="38"/>
      <c r="VW111" s="38"/>
      <c r="VX111" s="38"/>
      <c r="VY111" s="38"/>
      <c r="VZ111" s="38"/>
      <c r="WA111" s="38"/>
      <c r="WB111" s="38"/>
      <c r="WC111" s="38"/>
      <c r="WD111" s="38"/>
      <c r="WE111" s="38"/>
      <c r="WF111" s="38"/>
      <c r="WG111" s="38"/>
      <c r="WH111" s="38"/>
      <c r="WI111" s="38"/>
      <c r="WJ111" s="38"/>
      <c r="WK111" s="38"/>
      <c r="WL111" s="38"/>
      <c r="WM111" s="38"/>
      <c r="WN111" s="38"/>
      <c r="WO111" s="38"/>
      <c r="WP111" s="38"/>
      <c r="WQ111" s="38"/>
      <c r="WR111" s="38"/>
      <c r="WS111" s="38"/>
      <c r="WT111" s="38"/>
      <c r="WU111" s="38"/>
      <c r="WV111" s="38"/>
      <c r="WW111" s="38"/>
      <c r="WX111" s="38"/>
      <c r="WY111" s="38"/>
      <c r="WZ111" s="38"/>
      <c r="XA111" s="38"/>
      <c r="XB111" s="38"/>
      <c r="XC111" s="38"/>
      <c r="XD111" s="38"/>
      <c r="XE111" s="38"/>
      <c r="XF111" s="38"/>
      <c r="XG111" s="38"/>
      <c r="XH111" s="38"/>
      <c r="XI111" s="38"/>
      <c r="XJ111" s="38"/>
      <c r="XK111" s="38"/>
      <c r="XL111" s="38"/>
      <c r="XM111" s="38"/>
      <c r="XN111" s="38"/>
      <c r="XO111" s="38"/>
      <c r="XP111" s="38"/>
      <c r="XQ111" s="38"/>
      <c r="XR111" s="38"/>
      <c r="XS111" s="38"/>
      <c r="XT111" s="38"/>
      <c r="XU111" s="38"/>
      <c r="XV111" s="38"/>
      <c r="XW111" s="38"/>
      <c r="XX111" s="38"/>
      <c r="XY111" s="38"/>
      <c r="XZ111" s="38"/>
      <c r="YA111" s="38"/>
      <c r="YB111" s="38"/>
      <c r="YC111" s="38"/>
      <c r="YD111" s="38"/>
      <c r="YE111" s="38"/>
      <c r="YF111" s="38"/>
      <c r="YG111" s="38"/>
      <c r="YH111" s="38"/>
      <c r="YI111" s="38"/>
      <c r="YJ111" s="38"/>
      <c r="YK111" s="38"/>
      <c r="YL111" s="38"/>
      <c r="YM111" s="38"/>
      <c r="YN111" s="38"/>
      <c r="YO111" s="38"/>
      <c r="YP111" s="38"/>
      <c r="YQ111" s="38"/>
      <c r="YR111" s="38"/>
      <c r="YS111" s="38"/>
      <c r="YT111" s="38"/>
      <c r="YU111" s="38"/>
      <c r="YV111" s="38"/>
      <c r="YW111" s="38"/>
      <c r="YX111" s="38"/>
      <c r="YY111" s="38"/>
      <c r="YZ111" s="38"/>
      <c r="ZA111" s="38"/>
      <c r="ZB111" s="38"/>
      <c r="ZC111" s="38"/>
      <c r="ZD111" s="38"/>
      <c r="ZE111" s="38"/>
      <c r="ZF111" s="38"/>
      <c r="ZG111" s="38"/>
      <c r="ZH111" s="38"/>
      <c r="ZI111" s="38"/>
      <c r="ZJ111" s="38"/>
      <c r="ZK111" s="38"/>
      <c r="ZL111" s="38"/>
      <c r="ZM111" s="38"/>
      <c r="ZN111" s="38"/>
      <c r="ZO111" s="38"/>
      <c r="ZP111" s="38"/>
      <c r="ZQ111" s="38"/>
      <c r="ZR111" s="38"/>
      <c r="ZS111" s="38"/>
      <c r="ZT111" s="38"/>
      <c r="ZU111" s="38"/>
      <c r="ZV111" s="38"/>
      <c r="ZW111" s="38"/>
      <c r="ZX111" s="38"/>
      <c r="ZY111" s="38"/>
      <c r="ZZ111" s="38"/>
      <c r="AAA111" s="38"/>
      <c r="AAB111" s="38"/>
      <c r="AAC111" s="38"/>
      <c r="AAD111" s="38"/>
      <c r="AAE111" s="38"/>
      <c r="AAF111" s="38"/>
      <c r="AAG111" s="38"/>
      <c r="AAH111" s="38"/>
      <c r="AAI111" s="38"/>
      <c r="AAJ111" s="38"/>
      <c r="AAK111" s="38"/>
      <c r="AAL111" s="38"/>
      <c r="AAM111" s="38"/>
      <c r="AAN111" s="38"/>
      <c r="AAO111" s="38"/>
      <c r="AAP111" s="38"/>
      <c r="AAQ111" s="38"/>
      <c r="AAR111" s="38"/>
      <c r="AAS111" s="38"/>
      <c r="AAT111" s="38"/>
      <c r="AAU111" s="38"/>
      <c r="AAV111" s="38"/>
      <c r="AAW111" s="38"/>
      <c r="AAX111" s="38"/>
      <c r="AAY111" s="38"/>
      <c r="AAZ111" s="38"/>
      <c r="ABA111" s="38"/>
      <c r="ABB111" s="38"/>
      <c r="ABC111" s="38"/>
      <c r="ABD111" s="38"/>
      <c r="ABE111" s="38"/>
      <c r="ABF111" s="38"/>
      <c r="ABG111" s="38"/>
      <c r="ABH111" s="38"/>
      <c r="ABI111" s="38"/>
      <c r="ABJ111" s="38"/>
      <c r="ABK111" s="38"/>
      <c r="ABL111" s="38"/>
      <c r="ABM111" s="38"/>
      <c r="ABN111" s="38"/>
      <c r="ABO111" s="38"/>
      <c r="ABP111" s="38"/>
      <c r="ABQ111" s="38"/>
      <c r="ABR111" s="38"/>
      <c r="ABS111" s="38"/>
      <c r="ABT111" s="38"/>
      <c r="ABU111" s="38"/>
      <c r="ABV111" s="38"/>
      <c r="ABW111" s="38"/>
      <c r="ABX111" s="38"/>
      <c r="ABY111" s="38"/>
      <c r="ABZ111" s="38"/>
      <c r="ACA111" s="38"/>
      <c r="ACB111" s="38"/>
      <c r="ACC111" s="38"/>
      <c r="ACD111" s="38"/>
      <c r="ACE111" s="38"/>
      <c r="ACF111" s="38"/>
      <c r="ACG111" s="38"/>
      <c r="ACH111" s="38"/>
      <c r="ACI111" s="38"/>
      <c r="ACJ111" s="38"/>
      <c r="ACK111" s="38"/>
      <c r="ACL111" s="38"/>
      <c r="ACM111" s="38"/>
      <c r="ACN111" s="38"/>
      <c r="ACO111" s="38"/>
      <c r="ACP111" s="38"/>
      <c r="ACQ111" s="38"/>
      <c r="ACR111" s="38"/>
      <c r="ACS111" s="38"/>
      <c r="ACT111" s="38"/>
      <c r="ACU111" s="38"/>
      <c r="ACV111" s="38"/>
      <c r="ACW111" s="38"/>
      <c r="ACX111" s="38"/>
      <c r="ACY111" s="38"/>
      <c r="ACZ111" s="38"/>
      <c r="ADA111" s="38"/>
      <c r="ADB111" s="38"/>
      <c r="ADC111" s="38"/>
      <c r="ADD111" s="38"/>
      <c r="ADE111" s="38"/>
      <c r="ADF111" s="38"/>
      <c r="ADG111" s="38"/>
      <c r="ADH111" s="38"/>
      <c r="ADI111" s="38"/>
      <c r="ADJ111" s="38"/>
      <c r="ADK111" s="38"/>
      <c r="ADL111" s="38"/>
      <c r="ADM111" s="38"/>
      <c r="ADN111" s="38"/>
      <c r="ADO111" s="38"/>
      <c r="ADP111" s="38"/>
      <c r="ADQ111" s="38"/>
      <c r="ADR111" s="38"/>
      <c r="ADS111" s="38"/>
      <c r="ADT111" s="38"/>
      <c r="ADU111" s="38"/>
      <c r="ADV111" s="38"/>
      <c r="ADW111" s="38"/>
      <c r="ADX111" s="38"/>
      <c r="ADY111" s="38"/>
      <c r="ADZ111" s="38"/>
      <c r="AEA111" s="38"/>
      <c r="AEB111" s="38"/>
      <c r="AEC111" s="38"/>
      <c r="AED111" s="38"/>
      <c r="AEE111" s="38"/>
      <c r="AEF111" s="38"/>
      <c r="AEG111" s="38"/>
      <c r="AEH111" s="38"/>
      <c r="AEI111" s="38"/>
      <c r="AEJ111" s="38"/>
      <c r="AEK111" s="38"/>
      <c r="AEL111" s="38"/>
      <c r="AEM111" s="38"/>
      <c r="AEN111" s="38"/>
      <c r="AEO111" s="38"/>
      <c r="AEP111" s="38"/>
      <c r="AEQ111" s="38"/>
      <c r="AER111" s="38"/>
      <c r="AES111" s="38"/>
      <c r="AET111" s="38"/>
      <c r="AEU111" s="38"/>
      <c r="AEV111" s="38"/>
      <c r="AEW111" s="38"/>
      <c r="AEX111" s="38"/>
      <c r="AEY111" s="38"/>
      <c r="AEZ111" s="38"/>
      <c r="AFA111" s="38"/>
      <c r="AFB111" s="38"/>
      <c r="AFC111" s="38"/>
      <c r="AFD111" s="38"/>
      <c r="AFE111" s="38"/>
      <c r="AFF111" s="38"/>
      <c r="AFG111" s="38"/>
      <c r="AFH111" s="38"/>
      <c r="AFI111" s="38"/>
      <c r="AFJ111" s="38"/>
      <c r="AFK111" s="38"/>
      <c r="AFL111" s="38"/>
      <c r="AFM111" s="38"/>
      <c r="AFN111" s="38"/>
      <c r="AFO111" s="38"/>
      <c r="AFP111" s="38"/>
      <c r="AFQ111" s="38"/>
      <c r="AFR111" s="38"/>
      <c r="AFS111" s="38"/>
      <c r="AFT111" s="38"/>
      <c r="AFU111" s="38"/>
      <c r="AFV111" s="38"/>
      <c r="AFW111" s="38"/>
      <c r="AFX111" s="38"/>
      <c r="AFY111" s="38"/>
      <c r="AFZ111" s="38"/>
      <c r="AGA111" s="38"/>
      <c r="AGB111" s="38"/>
      <c r="AGC111" s="38"/>
      <c r="AGD111" s="38"/>
      <c r="AGE111" s="38"/>
      <c r="AGF111" s="38"/>
      <c r="AGG111" s="38"/>
      <c r="AGH111" s="38"/>
      <c r="AGI111" s="38"/>
      <c r="AGJ111" s="38"/>
      <c r="AGK111" s="38"/>
      <c r="AGL111" s="38"/>
      <c r="AGM111" s="38"/>
      <c r="AGN111" s="38"/>
      <c r="AGO111" s="38"/>
      <c r="AGP111" s="38"/>
      <c r="AGQ111" s="38"/>
      <c r="AGR111" s="38"/>
      <c r="AGS111" s="38"/>
      <c r="AGT111" s="38"/>
      <c r="AGU111" s="38"/>
      <c r="AGV111" s="38"/>
      <c r="AGW111" s="38"/>
      <c r="AGX111" s="38"/>
      <c r="AGY111" s="38"/>
      <c r="AGZ111" s="38"/>
      <c r="AHA111" s="38"/>
      <c r="AHB111" s="38"/>
      <c r="AHC111" s="38"/>
      <c r="AHD111" s="38"/>
      <c r="AHE111" s="38"/>
      <c r="AHF111" s="38"/>
      <c r="AHG111" s="38"/>
      <c r="AHH111" s="38"/>
      <c r="AHI111" s="38"/>
      <c r="AHJ111" s="38"/>
      <c r="AHK111" s="38"/>
      <c r="AHL111" s="38"/>
      <c r="AHM111" s="38"/>
      <c r="AHN111" s="38"/>
      <c r="AHO111" s="38"/>
      <c r="AHP111" s="38"/>
      <c r="AHQ111" s="38"/>
      <c r="AHR111" s="38"/>
      <c r="AHS111" s="38"/>
      <c r="AHT111" s="38"/>
      <c r="AHU111" s="38"/>
      <c r="AHV111" s="38"/>
      <c r="AHW111" s="38"/>
      <c r="AHX111" s="38"/>
      <c r="AHY111" s="38"/>
      <c r="AHZ111" s="38"/>
      <c r="AIA111" s="38"/>
      <c r="AIB111" s="38"/>
      <c r="AIC111" s="38"/>
      <c r="AID111" s="38"/>
      <c r="AIE111" s="38"/>
      <c r="AIF111" s="38"/>
      <c r="AIG111" s="38"/>
      <c r="AIH111" s="38"/>
      <c r="AII111" s="38"/>
      <c r="AIJ111" s="38"/>
      <c r="AIK111" s="38"/>
      <c r="AIL111" s="38"/>
      <c r="AIM111" s="38"/>
      <c r="AIN111" s="38"/>
      <c r="AIO111" s="38"/>
      <c r="AIP111" s="38"/>
      <c r="AIQ111" s="38"/>
      <c r="AIR111" s="38"/>
      <c r="AIS111" s="38"/>
      <c r="AIT111" s="38"/>
      <c r="AIU111" s="38"/>
      <c r="AIV111" s="38"/>
      <c r="AIW111" s="38"/>
      <c r="AIX111" s="38"/>
      <c r="AIY111" s="38"/>
      <c r="AIZ111" s="38"/>
      <c r="AJA111" s="38"/>
      <c r="AJB111" s="38"/>
      <c r="AJC111" s="38"/>
      <c r="AJD111" s="38"/>
      <c r="AJE111" s="38"/>
      <c r="AJF111" s="38"/>
      <c r="AJG111" s="38"/>
      <c r="AJH111" s="38"/>
      <c r="AJI111" s="38"/>
      <c r="AJJ111" s="38"/>
      <c r="AJK111" s="38"/>
      <c r="AJL111" s="38"/>
      <c r="AJM111" s="38"/>
      <c r="AJN111" s="38"/>
      <c r="AJO111" s="38"/>
      <c r="AJP111" s="38"/>
      <c r="AJQ111" s="38"/>
      <c r="AJR111" s="38"/>
      <c r="AJS111" s="38"/>
      <c r="AJT111" s="38"/>
      <c r="AJU111" s="38"/>
      <c r="AJV111" s="38"/>
      <c r="AJW111" s="38"/>
      <c r="AJX111" s="38"/>
      <c r="AJY111" s="38"/>
      <c r="AJZ111" s="38"/>
      <c r="AKA111" s="38"/>
      <c r="AKB111" s="38"/>
      <c r="AKC111" s="38"/>
      <c r="AKD111" s="38"/>
      <c r="AKE111" s="38"/>
      <c r="AKF111" s="38"/>
      <c r="AKG111" s="38"/>
      <c r="AKH111" s="38"/>
      <c r="AKI111" s="38"/>
      <c r="AKJ111" s="38"/>
      <c r="AKK111" s="38"/>
      <c r="AKL111" s="38"/>
      <c r="AKM111" s="38"/>
      <c r="AKN111" s="38"/>
      <c r="AKO111" s="38"/>
      <c r="AKP111" s="38"/>
      <c r="AKQ111" s="38"/>
      <c r="AKR111" s="38"/>
      <c r="AKS111" s="38"/>
      <c r="AKT111" s="38"/>
      <c r="AKU111" s="38"/>
      <c r="AKV111" s="38"/>
      <c r="AKW111" s="38"/>
      <c r="AKX111" s="38"/>
      <c r="AKY111" s="38"/>
      <c r="AKZ111" s="38"/>
      <c r="ALA111" s="38"/>
      <c r="ALB111" s="38"/>
      <c r="ALC111" s="38"/>
      <c r="ALD111" s="38"/>
      <c r="ALE111" s="38"/>
      <c r="ALF111" s="38"/>
      <c r="ALG111" s="38"/>
      <c r="ALH111" s="38"/>
      <c r="ALI111" s="38"/>
      <c r="ALJ111" s="38"/>
      <c r="ALK111" s="38"/>
      <c r="ALL111" s="38"/>
      <c r="ALM111" s="38"/>
      <c r="ALN111" s="38"/>
      <c r="ALO111" s="38"/>
      <c r="ALP111" s="38"/>
      <c r="ALQ111" s="38"/>
      <c r="ALR111" s="38"/>
      <c r="ALS111" s="38"/>
      <c r="ALT111" s="38"/>
      <c r="ALU111" s="38"/>
      <c r="ALV111" s="38"/>
      <c r="ALW111" s="38"/>
      <c r="ALX111" s="38"/>
      <c r="ALY111" s="38"/>
      <c r="ALZ111" s="38"/>
      <c r="AMA111" s="38"/>
      <c r="AMB111" s="38"/>
      <c r="AMC111" s="38"/>
      <c r="AMD111" s="38"/>
      <c r="AME111" s="38"/>
      <c r="AMF111" s="38"/>
      <c r="AMG111" s="38"/>
      <c r="AMH111" s="38"/>
      <c r="AMI111" s="38"/>
      <c r="AMJ111" s="38"/>
      <c r="AMK111" s="38"/>
      <c r="AML111" s="38"/>
    </row>
    <row r="112" spans="1:1026" s="9" customFormat="1" ht="19.5" customHeight="1">
      <c r="A112" s="8"/>
      <c r="B112" s="346" t="s">
        <v>63</v>
      </c>
      <c r="C112" s="347"/>
      <c r="D112" s="348" t="s">
        <v>114</v>
      </c>
      <c r="E112" s="348"/>
      <c r="F112" s="347"/>
      <c r="G112" s="347"/>
      <c r="H112" s="349"/>
      <c r="I112" s="64"/>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c r="IW112" s="8"/>
      <c r="IX112" s="8"/>
      <c r="IY112" s="8"/>
      <c r="IZ112" s="8"/>
      <c r="JA112" s="8"/>
      <c r="JB112" s="8"/>
      <c r="JC112" s="8"/>
      <c r="JD112" s="8"/>
      <c r="JE112" s="8"/>
      <c r="JF112" s="8"/>
      <c r="JG112" s="8"/>
      <c r="JH112" s="8"/>
      <c r="JI112" s="8"/>
      <c r="JJ112" s="8"/>
      <c r="JK112" s="8"/>
      <c r="JL112" s="8"/>
      <c r="JM112" s="8"/>
      <c r="JN112" s="8"/>
      <c r="JO112" s="8"/>
      <c r="JP112" s="8"/>
      <c r="JQ112" s="8"/>
      <c r="JR112" s="8"/>
      <c r="JS112" s="8"/>
      <c r="JT112" s="8"/>
      <c r="JU112" s="8"/>
      <c r="JV112" s="8"/>
      <c r="JW112" s="8"/>
      <c r="JX112" s="8"/>
      <c r="JY112" s="8"/>
      <c r="JZ112" s="8"/>
      <c r="KA112" s="8"/>
      <c r="KB112" s="8"/>
      <c r="KC112" s="8"/>
      <c r="KD112" s="8"/>
      <c r="KE112" s="8"/>
      <c r="KF112" s="8"/>
      <c r="KG112" s="8"/>
      <c r="KH112" s="8"/>
      <c r="KI112" s="8"/>
      <c r="KJ112" s="8"/>
      <c r="KK112" s="8"/>
      <c r="KL112" s="8"/>
      <c r="KM112" s="8"/>
      <c r="KN112" s="8"/>
      <c r="KO112" s="8"/>
      <c r="KP112" s="8"/>
      <c r="KQ112" s="8"/>
      <c r="KR112" s="8"/>
      <c r="KS112" s="8"/>
      <c r="KT112" s="8"/>
      <c r="KU112" s="8"/>
      <c r="KV112" s="8"/>
      <c r="KW112" s="8"/>
      <c r="KX112" s="8"/>
      <c r="KY112" s="8"/>
      <c r="KZ112" s="8"/>
      <c r="LA112" s="8"/>
      <c r="LB112" s="8"/>
      <c r="LC112" s="8"/>
      <c r="LD112" s="8"/>
      <c r="LE112" s="8"/>
      <c r="LF112" s="8"/>
      <c r="LG112" s="8"/>
      <c r="LH112" s="8"/>
      <c r="LI112" s="8"/>
      <c r="LJ112" s="8"/>
      <c r="LK112" s="8"/>
      <c r="LL112" s="8"/>
      <c r="LM112" s="8"/>
      <c r="LN112" s="8"/>
      <c r="LO112" s="8"/>
      <c r="LP112" s="8"/>
      <c r="LQ112" s="8"/>
      <c r="LR112" s="8"/>
      <c r="LS112" s="8"/>
      <c r="LT112" s="8"/>
      <c r="LU112" s="8"/>
      <c r="LV112" s="8"/>
      <c r="LW112" s="8"/>
      <c r="LX112" s="8"/>
      <c r="LY112" s="8"/>
      <c r="LZ112" s="8"/>
      <c r="MA112" s="8"/>
      <c r="MB112" s="8"/>
      <c r="MC112" s="8"/>
      <c r="MD112" s="8"/>
      <c r="ME112" s="8"/>
      <c r="MF112" s="8"/>
      <c r="MG112" s="8"/>
      <c r="MH112" s="8"/>
      <c r="MI112" s="8"/>
      <c r="MJ112" s="8"/>
      <c r="MK112" s="8"/>
      <c r="ML112" s="8"/>
      <c r="MM112" s="8"/>
      <c r="MN112" s="8"/>
      <c r="MO112" s="8"/>
      <c r="MP112" s="8"/>
      <c r="MQ112" s="8"/>
      <c r="MR112" s="8"/>
      <c r="MS112" s="8"/>
      <c r="MT112" s="8"/>
      <c r="MU112" s="8"/>
      <c r="MV112" s="8"/>
      <c r="MW112" s="8"/>
      <c r="MX112" s="8"/>
      <c r="MY112" s="8"/>
      <c r="MZ112" s="8"/>
      <c r="NA112" s="8"/>
      <c r="NB112" s="8"/>
      <c r="NC112" s="8"/>
      <c r="ND112" s="8"/>
      <c r="NE112" s="8"/>
      <c r="NF112" s="8"/>
      <c r="NG112" s="8"/>
      <c r="NH112" s="8"/>
      <c r="NI112" s="8"/>
      <c r="NJ112" s="8"/>
      <c r="NK112" s="8"/>
      <c r="NL112" s="8"/>
      <c r="NM112" s="8"/>
      <c r="NN112" s="8"/>
      <c r="NO112" s="8"/>
      <c r="NP112" s="8"/>
      <c r="NQ112" s="8"/>
      <c r="NR112" s="8"/>
      <c r="NS112" s="8"/>
      <c r="NT112" s="8"/>
      <c r="NU112" s="8"/>
      <c r="NV112" s="8"/>
      <c r="NW112" s="8"/>
      <c r="NX112" s="8"/>
      <c r="NY112" s="8"/>
      <c r="NZ112" s="8"/>
      <c r="OA112" s="8"/>
      <c r="OB112" s="8"/>
      <c r="OC112" s="8"/>
      <c r="OD112" s="8"/>
      <c r="OE112" s="8"/>
      <c r="OF112" s="8"/>
      <c r="OG112" s="8"/>
      <c r="OH112" s="8"/>
      <c r="OI112" s="8"/>
      <c r="OJ112" s="8"/>
      <c r="OK112" s="8"/>
      <c r="OL112" s="8"/>
      <c r="OM112" s="8"/>
      <c r="ON112" s="8"/>
      <c r="OO112" s="8"/>
      <c r="OP112" s="8"/>
      <c r="OQ112" s="8"/>
      <c r="OR112" s="8"/>
      <c r="OS112" s="8"/>
      <c r="OT112" s="8"/>
      <c r="OU112" s="8"/>
      <c r="OV112" s="8"/>
      <c r="OW112" s="8"/>
      <c r="OX112" s="8"/>
      <c r="OY112" s="8"/>
      <c r="OZ112" s="8"/>
      <c r="PA112" s="8"/>
      <c r="PB112" s="8"/>
      <c r="PC112" s="8"/>
      <c r="PD112" s="8"/>
      <c r="PE112" s="8"/>
      <c r="PF112" s="8"/>
      <c r="PG112" s="8"/>
      <c r="PH112" s="8"/>
      <c r="PI112" s="8"/>
      <c r="PJ112" s="8"/>
      <c r="PK112" s="8"/>
      <c r="PL112" s="8"/>
      <c r="PM112" s="8"/>
      <c r="PN112" s="8"/>
      <c r="PO112" s="8"/>
      <c r="PP112" s="8"/>
      <c r="PQ112" s="8"/>
      <c r="PR112" s="8"/>
      <c r="PS112" s="8"/>
      <c r="PT112" s="8"/>
      <c r="PU112" s="8"/>
      <c r="PV112" s="8"/>
      <c r="PW112" s="8"/>
      <c r="PX112" s="8"/>
      <c r="PY112" s="8"/>
      <c r="PZ112" s="8"/>
      <c r="QA112" s="8"/>
      <c r="QB112" s="8"/>
      <c r="QC112" s="8"/>
      <c r="QD112" s="8"/>
      <c r="QE112" s="8"/>
      <c r="QF112" s="8"/>
      <c r="QG112" s="8"/>
      <c r="QH112" s="8"/>
      <c r="QI112" s="8"/>
      <c r="QJ112" s="8"/>
      <c r="QK112" s="8"/>
      <c r="QL112" s="8"/>
      <c r="QM112" s="8"/>
      <c r="QN112" s="8"/>
      <c r="QO112" s="8"/>
      <c r="QP112" s="8"/>
      <c r="QQ112" s="8"/>
      <c r="QR112" s="8"/>
      <c r="QS112" s="8"/>
      <c r="QT112" s="8"/>
      <c r="QU112" s="8"/>
      <c r="QV112" s="8"/>
      <c r="QW112" s="8"/>
      <c r="QX112" s="8"/>
      <c r="QY112" s="8"/>
      <c r="QZ112" s="8"/>
      <c r="RA112" s="8"/>
      <c r="RB112" s="8"/>
      <c r="RC112" s="8"/>
      <c r="RD112" s="8"/>
      <c r="RE112" s="8"/>
      <c r="RF112" s="8"/>
      <c r="RG112" s="8"/>
      <c r="RH112" s="8"/>
      <c r="RI112" s="8"/>
      <c r="RJ112" s="8"/>
      <c r="RK112" s="8"/>
      <c r="RL112" s="8"/>
      <c r="RM112" s="8"/>
      <c r="RN112" s="8"/>
      <c r="RO112" s="8"/>
      <c r="RP112" s="8"/>
      <c r="RQ112" s="8"/>
      <c r="RR112" s="8"/>
      <c r="RS112" s="8"/>
      <c r="RT112" s="8"/>
      <c r="RU112" s="8"/>
      <c r="RV112" s="8"/>
      <c r="RW112" s="8"/>
      <c r="RX112" s="8"/>
      <c r="RY112" s="8"/>
      <c r="RZ112" s="8"/>
      <c r="SA112" s="8"/>
      <c r="SB112" s="8"/>
      <c r="SC112" s="8"/>
      <c r="SD112" s="8"/>
      <c r="SE112" s="8"/>
      <c r="SF112" s="8"/>
      <c r="SG112" s="8"/>
      <c r="SH112" s="8"/>
      <c r="SI112" s="8"/>
      <c r="SJ112" s="8"/>
      <c r="SK112" s="8"/>
      <c r="SL112" s="8"/>
      <c r="SM112" s="8"/>
      <c r="SN112" s="8"/>
      <c r="SO112" s="8"/>
      <c r="SP112" s="8"/>
      <c r="SQ112" s="8"/>
      <c r="SR112" s="8"/>
      <c r="SS112" s="8"/>
      <c r="ST112" s="8"/>
      <c r="SU112" s="8"/>
      <c r="SV112" s="8"/>
      <c r="SW112" s="8"/>
      <c r="SX112" s="8"/>
      <c r="SY112" s="8"/>
      <c r="SZ112" s="8"/>
      <c r="TA112" s="8"/>
      <c r="TB112" s="8"/>
      <c r="TC112" s="8"/>
      <c r="TD112" s="8"/>
      <c r="TE112" s="8"/>
      <c r="TF112" s="8"/>
      <c r="TG112" s="8"/>
      <c r="TH112" s="8"/>
      <c r="TI112" s="8"/>
      <c r="TJ112" s="8"/>
      <c r="TK112" s="8"/>
      <c r="TL112" s="8"/>
      <c r="TM112" s="8"/>
      <c r="TN112" s="8"/>
      <c r="TO112" s="8"/>
      <c r="TP112" s="8"/>
      <c r="TQ112" s="8"/>
      <c r="TR112" s="8"/>
      <c r="TS112" s="8"/>
      <c r="TT112" s="8"/>
      <c r="TU112" s="8"/>
      <c r="TV112" s="8"/>
      <c r="TW112" s="8"/>
      <c r="TX112" s="8"/>
      <c r="TY112" s="8"/>
      <c r="TZ112" s="8"/>
      <c r="UA112" s="8"/>
      <c r="UB112" s="8"/>
      <c r="UC112" s="8"/>
      <c r="UD112" s="8"/>
      <c r="UE112" s="8"/>
      <c r="UF112" s="8"/>
      <c r="UG112" s="8"/>
      <c r="UH112" s="8"/>
      <c r="UI112" s="8"/>
      <c r="UJ112" s="8"/>
      <c r="UK112" s="8"/>
      <c r="UL112" s="8"/>
      <c r="UM112" s="8"/>
      <c r="UN112" s="8"/>
      <c r="UO112" s="8"/>
      <c r="UP112" s="8"/>
      <c r="UQ112" s="8"/>
      <c r="UR112" s="8"/>
      <c r="US112" s="8"/>
      <c r="UT112" s="8"/>
      <c r="UU112" s="8"/>
      <c r="UV112" s="8"/>
      <c r="UW112" s="8"/>
      <c r="UX112" s="8"/>
      <c r="UY112" s="8"/>
      <c r="UZ112" s="8"/>
      <c r="VA112" s="8"/>
      <c r="VB112" s="8"/>
      <c r="VC112" s="8"/>
      <c r="VD112" s="8"/>
      <c r="VE112" s="8"/>
      <c r="VF112" s="8"/>
      <c r="VG112" s="8"/>
      <c r="VH112" s="8"/>
      <c r="VI112" s="8"/>
      <c r="VJ112" s="8"/>
      <c r="VK112" s="8"/>
      <c r="VL112" s="8"/>
      <c r="VM112" s="8"/>
      <c r="VN112" s="8"/>
      <c r="VO112" s="8"/>
      <c r="VP112" s="8"/>
      <c r="VQ112" s="8"/>
      <c r="VR112" s="8"/>
      <c r="VS112" s="8"/>
      <c r="VT112" s="8"/>
      <c r="VU112" s="8"/>
      <c r="VV112" s="8"/>
      <c r="VW112" s="8"/>
      <c r="VX112" s="8"/>
      <c r="VY112" s="8"/>
      <c r="VZ112" s="8"/>
      <c r="WA112" s="8"/>
      <c r="WB112" s="8"/>
      <c r="WC112" s="8"/>
      <c r="WD112" s="8"/>
      <c r="WE112" s="8"/>
      <c r="WF112" s="8"/>
      <c r="WG112" s="8"/>
      <c r="WH112" s="8"/>
      <c r="WI112" s="8"/>
      <c r="WJ112" s="8"/>
      <c r="WK112" s="8"/>
      <c r="WL112" s="8"/>
      <c r="WM112" s="8"/>
      <c r="WN112" s="8"/>
      <c r="WO112" s="8"/>
      <c r="WP112" s="8"/>
      <c r="WQ112" s="8"/>
      <c r="WR112" s="8"/>
      <c r="WS112" s="8"/>
      <c r="WT112" s="8"/>
      <c r="WU112" s="8"/>
      <c r="WV112" s="8"/>
      <c r="WW112" s="8"/>
      <c r="WX112" s="8"/>
      <c r="WY112" s="8"/>
      <c r="WZ112" s="8"/>
      <c r="XA112" s="8"/>
      <c r="XB112" s="8"/>
      <c r="XC112" s="8"/>
      <c r="XD112" s="8"/>
      <c r="XE112" s="8"/>
      <c r="XF112" s="8"/>
      <c r="XG112" s="8"/>
      <c r="XH112" s="8"/>
      <c r="XI112" s="8"/>
      <c r="XJ112" s="8"/>
      <c r="XK112" s="8"/>
      <c r="XL112" s="8"/>
      <c r="XM112" s="8"/>
      <c r="XN112" s="8"/>
      <c r="XO112" s="8"/>
      <c r="XP112" s="8"/>
      <c r="XQ112" s="8"/>
      <c r="XR112" s="8"/>
      <c r="XS112" s="8"/>
      <c r="XT112" s="8"/>
      <c r="XU112" s="8"/>
      <c r="XV112" s="8"/>
      <c r="XW112" s="8"/>
      <c r="XX112" s="8"/>
      <c r="XY112" s="8"/>
      <c r="XZ112" s="8"/>
      <c r="YA112" s="8"/>
      <c r="YB112" s="8"/>
      <c r="YC112" s="8"/>
      <c r="YD112" s="8"/>
      <c r="YE112" s="8"/>
      <c r="YF112" s="8"/>
      <c r="YG112" s="8"/>
      <c r="YH112" s="8"/>
      <c r="YI112" s="8"/>
      <c r="YJ112" s="8"/>
      <c r="YK112" s="8"/>
      <c r="YL112" s="8"/>
      <c r="YM112" s="8"/>
      <c r="YN112" s="8"/>
      <c r="YO112" s="8"/>
      <c r="YP112" s="8"/>
      <c r="YQ112" s="8"/>
      <c r="YR112" s="8"/>
      <c r="YS112" s="8"/>
      <c r="YT112" s="8"/>
      <c r="YU112" s="8"/>
      <c r="YV112" s="8"/>
      <c r="YW112" s="8"/>
      <c r="YX112" s="8"/>
      <c r="YY112" s="8"/>
      <c r="YZ112" s="8"/>
      <c r="ZA112" s="8"/>
      <c r="ZB112" s="8"/>
      <c r="ZC112" s="8"/>
      <c r="ZD112" s="8"/>
      <c r="ZE112" s="8"/>
      <c r="ZF112" s="8"/>
      <c r="ZG112" s="8"/>
      <c r="ZH112" s="8"/>
      <c r="ZI112" s="8"/>
      <c r="ZJ112" s="8"/>
      <c r="ZK112" s="8"/>
      <c r="ZL112" s="8"/>
      <c r="ZM112" s="8"/>
      <c r="ZN112" s="8"/>
      <c r="ZO112" s="8"/>
      <c r="ZP112" s="8"/>
      <c r="ZQ112" s="8"/>
      <c r="ZR112" s="8"/>
      <c r="ZS112" s="8"/>
      <c r="ZT112" s="8"/>
      <c r="ZU112" s="8"/>
      <c r="ZV112" s="8"/>
      <c r="ZW112" s="8"/>
      <c r="ZX112" s="8"/>
      <c r="ZY112" s="8"/>
      <c r="ZZ112" s="8"/>
      <c r="AAA112" s="8"/>
      <c r="AAB112" s="8"/>
      <c r="AAC112" s="8"/>
      <c r="AAD112" s="8"/>
      <c r="AAE112" s="8"/>
      <c r="AAF112" s="8"/>
      <c r="AAG112" s="8"/>
      <c r="AAH112" s="8"/>
      <c r="AAI112" s="8"/>
      <c r="AAJ112" s="8"/>
      <c r="AAK112" s="8"/>
      <c r="AAL112" s="8"/>
      <c r="AAM112" s="8"/>
      <c r="AAN112" s="8"/>
      <c r="AAO112" s="8"/>
      <c r="AAP112" s="8"/>
      <c r="AAQ112" s="8"/>
      <c r="AAR112" s="8"/>
      <c r="AAS112" s="8"/>
      <c r="AAT112" s="8"/>
      <c r="AAU112" s="8"/>
      <c r="AAV112" s="8"/>
      <c r="AAW112" s="8"/>
      <c r="AAX112" s="8"/>
      <c r="AAY112" s="8"/>
      <c r="AAZ112" s="8"/>
      <c r="ABA112" s="8"/>
      <c r="ABB112" s="8"/>
      <c r="ABC112" s="8"/>
      <c r="ABD112" s="8"/>
      <c r="ABE112" s="8"/>
      <c r="ABF112" s="8"/>
      <c r="ABG112" s="8"/>
      <c r="ABH112" s="8"/>
      <c r="ABI112" s="8"/>
      <c r="ABJ112" s="8"/>
      <c r="ABK112" s="8"/>
      <c r="ABL112" s="8"/>
      <c r="ABM112" s="8"/>
      <c r="ABN112" s="8"/>
      <c r="ABO112" s="8"/>
      <c r="ABP112" s="8"/>
      <c r="ABQ112" s="8"/>
      <c r="ABR112" s="8"/>
      <c r="ABS112" s="8"/>
      <c r="ABT112" s="8"/>
      <c r="ABU112" s="8"/>
      <c r="ABV112" s="8"/>
      <c r="ABW112" s="8"/>
      <c r="ABX112" s="8"/>
      <c r="ABY112" s="8"/>
      <c r="ABZ112" s="8"/>
      <c r="ACA112" s="8"/>
      <c r="ACB112" s="8"/>
      <c r="ACC112" s="8"/>
      <c r="ACD112" s="8"/>
      <c r="ACE112" s="8"/>
      <c r="ACF112" s="8"/>
      <c r="ACG112" s="8"/>
      <c r="ACH112" s="8"/>
      <c r="ACI112" s="8"/>
      <c r="ACJ112" s="8"/>
      <c r="ACK112" s="8"/>
      <c r="ACL112" s="8"/>
      <c r="ACM112" s="8"/>
      <c r="ACN112" s="8"/>
      <c r="ACO112" s="8"/>
      <c r="ACP112" s="8"/>
      <c r="ACQ112" s="8"/>
      <c r="ACR112" s="8"/>
      <c r="ACS112" s="8"/>
      <c r="ACT112" s="8"/>
      <c r="ACU112" s="8"/>
      <c r="ACV112" s="8"/>
      <c r="ACW112" s="8"/>
      <c r="ACX112" s="8"/>
      <c r="ACY112" s="8"/>
      <c r="ACZ112" s="8"/>
      <c r="ADA112" s="8"/>
      <c r="ADB112" s="8"/>
      <c r="ADC112" s="8"/>
      <c r="ADD112" s="8"/>
      <c r="ADE112" s="8"/>
      <c r="ADF112" s="8"/>
      <c r="ADG112" s="8"/>
      <c r="ADH112" s="8"/>
      <c r="ADI112" s="8"/>
      <c r="ADJ112" s="8"/>
      <c r="ADK112" s="8"/>
      <c r="ADL112" s="8"/>
      <c r="ADM112" s="8"/>
      <c r="ADN112" s="8"/>
      <c r="ADO112" s="8"/>
      <c r="ADP112" s="8"/>
      <c r="ADQ112" s="8"/>
      <c r="ADR112" s="8"/>
      <c r="ADS112" s="8"/>
      <c r="ADT112" s="8"/>
      <c r="ADU112" s="8"/>
      <c r="ADV112" s="8"/>
      <c r="ADW112" s="8"/>
      <c r="ADX112" s="8"/>
      <c r="ADY112" s="8"/>
      <c r="ADZ112" s="8"/>
      <c r="AEA112" s="8"/>
      <c r="AEB112" s="8"/>
      <c r="AEC112" s="8"/>
      <c r="AED112" s="8"/>
      <c r="AEE112" s="8"/>
      <c r="AEF112" s="8"/>
      <c r="AEG112" s="8"/>
      <c r="AEH112" s="8"/>
      <c r="AEI112" s="8"/>
      <c r="AEJ112" s="8"/>
      <c r="AEK112" s="8"/>
      <c r="AEL112" s="8"/>
      <c r="AEM112" s="8"/>
      <c r="AEN112" s="8"/>
      <c r="AEO112" s="8"/>
      <c r="AEP112" s="8"/>
      <c r="AEQ112" s="8"/>
      <c r="AER112" s="8"/>
      <c r="AES112" s="8"/>
      <c r="AET112" s="8"/>
      <c r="AEU112" s="8"/>
      <c r="AEV112" s="8"/>
      <c r="AEW112" s="8"/>
      <c r="AEX112" s="8"/>
      <c r="AEY112" s="8"/>
      <c r="AEZ112" s="8"/>
      <c r="AFA112" s="8"/>
      <c r="AFB112" s="8"/>
      <c r="AFC112" s="8"/>
      <c r="AFD112" s="8"/>
      <c r="AFE112" s="8"/>
      <c r="AFF112" s="8"/>
      <c r="AFG112" s="8"/>
      <c r="AFH112" s="8"/>
      <c r="AFI112" s="8"/>
      <c r="AFJ112" s="8"/>
      <c r="AFK112" s="8"/>
      <c r="AFL112" s="8"/>
      <c r="AFM112" s="8"/>
      <c r="AFN112" s="8"/>
      <c r="AFO112" s="8"/>
      <c r="AFP112" s="8"/>
      <c r="AFQ112" s="8"/>
      <c r="AFR112" s="8"/>
      <c r="AFS112" s="8"/>
      <c r="AFT112" s="8"/>
      <c r="AFU112" s="8"/>
      <c r="AFV112" s="8"/>
      <c r="AFW112" s="8"/>
      <c r="AFX112" s="8"/>
      <c r="AFY112" s="8"/>
      <c r="AFZ112" s="8"/>
      <c r="AGA112" s="8"/>
      <c r="AGB112" s="8"/>
      <c r="AGC112" s="8"/>
      <c r="AGD112" s="8"/>
      <c r="AGE112" s="8"/>
      <c r="AGF112" s="8"/>
      <c r="AGG112" s="8"/>
      <c r="AGH112" s="8"/>
      <c r="AGI112" s="8"/>
      <c r="AGJ112" s="8"/>
      <c r="AGK112" s="8"/>
      <c r="AGL112" s="8"/>
      <c r="AGM112" s="8"/>
      <c r="AGN112" s="8"/>
      <c r="AGO112" s="8"/>
      <c r="AGP112" s="8"/>
      <c r="AGQ112" s="8"/>
      <c r="AGR112" s="8"/>
      <c r="AGS112" s="8"/>
      <c r="AGT112" s="8"/>
      <c r="AGU112" s="8"/>
      <c r="AGV112" s="8"/>
      <c r="AGW112" s="8"/>
      <c r="AGX112" s="8"/>
      <c r="AGY112" s="8"/>
      <c r="AGZ112" s="8"/>
      <c r="AHA112" s="8"/>
      <c r="AHB112" s="8"/>
      <c r="AHC112" s="8"/>
      <c r="AHD112" s="8"/>
      <c r="AHE112" s="8"/>
      <c r="AHF112" s="8"/>
      <c r="AHG112" s="8"/>
      <c r="AHH112" s="8"/>
      <c r="AHI112" s="8"/>
      <c r="AHJ112" s="8"/>
      <c r="AHK112" s="8"/>
      <c r="AHL112" s="8"/>
      <c r="AHM112" s="8"/>
      <c r="AHN112" s="8"/>
      <c r="AHO112" s="8"/>
      <c r="AHP112" s="8"/>
      <c r="AHQ112" s="8"/>
      <c r="AHR112" s="8"/>
      <c r="AHS112" s="8"/>
      <c r="AHT112" s="8"/>
      <c r="AHU112" s="8"/>
      <c r="AHV112" s="8"/>
      <c r="AHW112" s="8"/>
      <c r="AHX112" s="8"/>
      <c r="AHY112" s="8"/>
      <c r="AHZ112" s="8"/>
      <c r="AIA112" s="8"/>
      <c r="AIB112" s="8"/>
      <c r="AIC112" s="8"/>
      <c r="AID112" s="8"/>
      <c r="AIE112" s="8"/>
      <c r="AIF112" s="8"/>
      <c r="AIG112" s="8"/>
      <c r="AIH112" s="8"/>
      <c r="AII112" s="8"/>
      <c r="AIJ112" s="8"/>
      <c r="AIK112" s="8"/>
      <c r="AIL112" s="8"/>
      <c r="AIM112" s="8"/>
      <c r="AIN112" s="8"/>
      <c r="AIO112" s="8"/>
      <c r="AIP112" s="8"/>
      <c r="AIQ112" s="8"/>
      <c r="AIR112" s="8"/>
      <c r="AIS112" s="8"/>
      <c r="AIT112" s="8"/>
      <c r="AIU112" s="8"/>
      <c r="AIV112" s="8"/>
      <c r="AIW112" s="8"/>
      <c r="AIX112" s="8"/>
      <c r="AIY112" s="8"/>
      <c r="AIZ112" s="8"/>
      <c r="AJA112" s="8"/>
      <c r="AJB112" s="8"/>
      <c r="AJC112" s="8"/>
      <c r="AJD112" s="8"/>
      <c r="AJE112" s="8"/>
      <c r="AJF112" s="8"/>
      <c r="AJG112" s="8"/>
      <c r="AJH112" s="8"/>
      <c r="AJI112" s="8"/>
      <c r="AJJ112" s="8"/>
      <c r="AJK112" s="8"/>
      <c r="AJL112" s="8"/>
      <c r="AJM112" s="8"/>
      <c r="AJN112" s="8"/>
      <c r="AJO112" s="8"/>
      <c r="AJP112" s="8"/>
      <c r="AJQ112" s="8"/>
      <c r="AJR112" s="8"/>
      <c r="AJS112" s="8"/>
      <c r="AJT112" s="8"/>
      <c r="AJU112" s="8"/>
      <c r="AJV112" s="8"/>
      <c r="AJW112" s="8"/>
      <c r="AJX112" s="8"/>
      <c r="AJY112" s="8"/>
      <c r="AJZ112" s="8"/>
      <c r="AKA112" s="8"/>
      <c r="AKB112" s="8"/>
      <c r="AKC112" s="8"/>
      <c r="AKD112" s="8"/>
      <c r="AKE112" s="8"/>
      <c r="AKF112" s="8"/>
      <c r="AKG112" s="8"/>
      <c r="AKH112" s="8"/>
      <c r="AKI112" s="8"/>
      <c r="AKJ112" s="8"/>
      <c r="AKK112" s="8"/>
      <c r="AKL112" s="8"/>
      <c r="AKM112" s="8"/>
      <c r="AKN112" s="8"/>
      <c r="AKO112" s="8"/>
      <c r="AKP112" s="8"/>
      <c r="AKQ112" s="8"/>
      <c r="AKR112" s="8"/>
      <c r="AKS112" s="8"/>
      <c r="AKT112" s="8"/>
      <c r="AKU112" s="8"/>
      <c r="AKV112" s="8"/>
      <c r="AKW112" s="8"/>
      <c r="AKX112" s="8"/>
      <c r="AKY112" s="8"/>
      <c r="AKZ112" s="8"/>
      <c r="ALA112" s="8"/>
      <c r="ALB112" s="8"/>
      <c r="ALC112" s="8"/>
      <c r="ALD112" s="8"/>
      <c r="ALE112" s="8"/>
      <c r="ALF112" s="8"/>
      <c r="ALG112" s="8"/>
      <c r="ALH112" s="8"/>
      <c r="ALI112" s="8"/>
      <c r="ALJ112" s="8"/>
      <c r="ALK112" s="8"/>
      <c r="ALL112" s="8"/>
      <c r="ALM112" s="8"/>
      <c r="ALN112" s="8"/>
      <c r="ALO112" s="8"/>
      <c r="ALP112" s="8"/>
      <c r="ALQ112" s="8"/>
      <c r="ALR112" s="8"/>
      <c r="ALS112" s="8"/>
      <c r="ALT112" s="8"/>
      <c r="ALU112" s="8"/>
      <c r="ALV112" s="8"/>
      <c r="ALW112" s="8"/>
      <c r="ALX112" s="8"/>
      <c r="ALY112" s="8"/>
      <c r="ALZ112" s="8"/>
      <c r="AMA112" s="8"/>
      <c r="AMB112" s="8"/>
      <c r="AMC112" s="8"/>
      <c r="AMD112" s="8"/>
      <c r="AME112" s="8"/>
      <c r="AMF112" s="8"/>
      <c r="AMG112" s="8"/>
      <c r="AMH112" s="8"/>
      <c r="AMI112" s="8"/>
      <c r="AMJ112" s="8"/>
      <c r="AMK112" s="8"/>
      <c r="AML112" s="8"/>
    </row>
    <row r="113" spans="1:1026" ht="15.75">
      <c r="B113" s="85"/>
      <c r="C113" s="350" t="s">
        <v>77</v>
      </c>
      <c r="D113" s="391"/>
      <c r="E113" s="311"/>
      <c r="F113" s="350" t="s">
        <v>78</v>
      </c>
      <c r="G113" s="311"/>
      <c r="H113" s="86" t="s">
        <v>79</v>
      </c>
      <c r="I113"/>
    </row>
    <row r="114" spans="1:1026" ht="22.5" customHeight="1">
      <c r="B114" s="19" t="s">
        <v>9</v>
      </c>
      <c r="C114" s="274" t="s">
        <v>115</v>
      </c>
      <c r="D114" s="275"/>
      <c r="E114" s="311"/>
      <c r="F114" s="381">
        <v>0</v>
      </c>
      <c r="G114" s="311"/>
      <c r="H114" s="117">
        <v>0</v>
      </c>
      <c r="I114"/>
    </row>
    <row r="115" spans="1:1026" s="37" customFormat="1" ht="18.75" customHeight="1">
      <c r="A115" s="36"/>
      <c r="B115" s="401" t="s">
        <v>150</v>
      </c>
      <c r="C115" s="402"/>
      <c r="D115" s="402"/>
      <c r="E115" s="311"/>
      <c r="F115" s="403">
        <f>SUM(F114)</f>
        <v>0</v>
      </c>
      <c r="G115" s="311"/>
      <c r="H115" s="118">
        <f>ROUND(SUM(H114),2)</f>
        <v>0</v>
      </c>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c r="EH115" s="36"/>
      <c r="EI115" s="36"/>
      <c r="EJ115" s="36"/>
      <c r="EK115" s="36"/>
      <c r="EL115" s="36"/>
      <c r="EM115" s="36"/>
      <c r="EN115" s="36"/>
      <c r="EO115" s="36"/>
      <c r="EP115" s="36"/>
      <c r="EQ115" s="36"/>
      <c r="ER115" s="36"/>
      <c r="ES115" s="36"/>
      <c r="ET115" s="36"/>
      <c r="EU115" s="36"/>
      <c r="EV115" s="36"/>
      <c r="EW115" s="36"/>
      <c r="EX115" s="36"/>
      <c r="EY115" s="36"/>
      <c r="EZ115" s="36"/>
      <c r="FA115" s="36"/>
      <c r="FB115" s="36"/>
      <c r="FC115" s="36"/>
      <c r="FD115" s="36"/>
      <c r="FE115" s="36"/>
      <c r="FF115" s="36"/>
      <c r="FG115" s="36"/>
      <c r="FH115" s="36"/>
      <c r="FI115" s="36"/>
      <c r="FJ115" s="36"/>
      <c r="FK115" s="36"/>
      <c r="FL115" s="36"/>
      <c r="FM115" s="36"/>
      <c r="FN115" s="36"/>
      <c r="FO115" s="36"/>
      <c r="FP115" s="36"/>
      <c r="FQ115" s="36"/>
      <c r="FR115" s="36"/>
      <c r="FS115" s="36"/>
      <c r="FT115" s="36"/>
      <c r="FU115" s="36"/>
      <c r="FV115" s="36"/>
      <c r="FW115" s="36"/>
      <c r="FX115" s="36"/>
      <c r="FY115" s="36"/>
      <c r="FZ115" s="36"/>
      <c r="GA115" s="36"/>
      <c r="GB115" s="36"/>
      <c r="GC115" s="36"/>
      <c r="GD115" s="36"/>
      <c r="GE115" s="36"/>
      <c r="GF115" s="36"/>
      <c r="GG115" s="36"/>
      <c r="GH115" s="36"/>
      <c r="GI115" s="36"/>
      <c r="GJ115" s="36"/>
      <c r="GK115" s="36"/>
      <c r="GL115" s="36"/>
      <c r="GM115" s="36"/>
      <c r="GN115" s="36"/>
      <c r="GO115" s="36"/>
      <c r="GP115" s="36"/>
      <c r="GQ115" s="36"/>
      <c r="GR115" s="36"/>
      <c r="GS115" s="36"/>
      <c r="GT115" s="36"/>
      <c r="GU115" s="36"/>
      <c r="GV115" s="36"/>
      <c r="GW115" s="36"/>
      <c r="GX115" s="36"/>
      <c r="GY115" s="36"/>
      <c r="GZ115" s="36"/>
      <c r="HA115" s="36"/>
      <c r="HB115" s="36"/>
      <c r="HC115" s="36"/>
      <c r="HD115" s="36"/>
      <c r="HE115" s="36"/>
      <c r="HF115" s="36"/>
      <c r="HG115" s="36"/>
      <c r="HH115" s="36"/>
      <c r="HI115" s="36"/>
      <c r="HJ115" s="36"/>
      <c r="HK115" s="36"/>
      <c r="HL115" s="36"/>
      <c r="HM115" s="36"/>
      <c r="HN115" s="36"/>
      <c r="HO115" s="36"/>
      <c r="HP115" s="36"/>
      <c r="HQ115" s="36"/>
      <c r="HR115" s="36"/>
      <c r="HS115" s="36"/>
      <c r="HT115" s="36"/>
      <c r="HU115" s="36"/>
      <c r="HV115" s="36"/>
      <c r="HW115" s="36"/>
      <c r="HX115" s="36"/>
      <c r="HY115" s="36"/>
      <c r="HZ115" s="36"/>
      <c r="IA115" s="36"/>
      <c r="IB115" s="36"/>
      <c r="IC115" s="36"/>
      <c r="ID115" s="36"/>
      <c r="IE115" s="36"/>
      <c r="IF115" s="36"/>
      <c r="IG115" s="36"/>
      <c r="IH115" s="36"/>
      <c r="II115" s="36"/>
      <c r="IJ115" s="36"/>
      <c r="IK115" s="36"/>
      <c r="IL115" s="36"/>
      <c r="IM115" s="36"/>
      <c r="IN115" s="36"/>
      <c r="IO115" s="36"/>
      <c r="IP115" s="36"/>
      <c r="IQ115" s="36"/>
      <c r="IR115" s="36"/>
      <c r="IS115" s="36"/>
      <c r="IT115" s="36"/>
      <c r="IU115" s="36"/>
      <c r="IV115" s="36"/>
      <c r="IW115" s="36"/>
      <c r="IX115" s="36"/>
      <c r="IY115" s="36"/>
      <c r="IZ115" s="36"/>
      <c r="JA115" s="36"/>
      <c r="JB115" s="36"/>
      <c r="JC115" s="36"/>
      <c r="JD115" s="36"/>
      <c r="JE115" s="36"/>
      <c r="JF115" s="36"/>
      <c r="JG115" s="36"/>
      <c r="JH115" s="36"/>
      <c r="JI115" s="36"/>
      <c r="JJ115" s="36"/>
      <c r="JK115" s="36"/>
      <c r="JL115" s="36"/>
      <c r="JM115" s="36"/>
      <c r="JN115" s="36"/>
      <c r="JO115" s="36"/>
      <c r="JP115" s="36"/>
      <c r="JQ115" s="36"/>
      <c r="JR115" s="36"/>
      <c r="JS115" s="36"/>
      <c r="JT115" s="36"/>
      <c r="JU115" s="36"/>
      <c r="JV115" s="36"/>
      <c r="JW115" s="36"/>
      <c r="JX115" s="36"/>
      <c r="JY115" s="36"/>
      <c r="JZ115" s="36"/>
      <c r="KA115" s="36"/>
      <c r="KB115" s="36"/>
      <c r="KC115" s="36"/>
      <c r="KD115" s="36"/>
      <c r="KE115" s="36"/>
      <c r="KF115" s="36"/>
      <c r="KG115" s="36"/>
      <c r="KH115" s="36"/>
      <c r="KI115" s="36"/>
      <c r="KJ115" s="36"/>
      <c r="KK115" s="36"/>
      <c r="KL115" s="36"/>
      <c r="KM115" s="36"/>
      <c r="KN115" s="36"/>
      <c r="KO115" s="36"/>
      <c r="KP115" s="36"/>
      <c r="KQ115" s="36"/>
      <c r="KR115" s="36"/>
      <c r="KS115" s="36"/>
      <c r="KT115" s="36"/>
      <c r="KU115" s="36"/>
      <c r="KV115" s="36"/>
      <c r="KW115" s="36"/>
      <c r="KX115" s="36"/>
      <c r="KY115" s="36"/>
      <c r="KZ115" s="36"/>
      <c r="LA115" s="36"/>
      <c r="LB115" s="36"/>
      <c r="LC115" s="36"/>
      <c r="LD115" s="36"/>
      <c r="LE115" s="36"/>
      <c r="LF115" s="36"/>
      <c r="LG115" s="36"/>
      <c r="LH115" s="36"/>
      <c r="LI115" s="36"/>
      <c r="LJ115" s="36"/>
      <c r="LK115" s="36"/>
      <c r="LL115" s="36"/>
      <c r="LM115" s="36"/>
      <c r="LN115" s="36"/>
      <c r="LO115" s="36"/>
      <c r="LP115" s="36"/>
      <c r="LQ115" s="36"/>
      <c r="LR115" s="36"/>
      <c r="LS115" s="36"/>
      <c r="LT115" s="36"/>
      <c r="LU115" s="36"/>
      <c r="LV115" s="36"/>
      <c r="LW115" s="36"/>
      <c r="LX115" s="36"/>
      <c r="LY115" s="36"/>
      <c r="LZ115" s="36"/>
      <c r="MA115" s="36"/>
      <c r="MB115" s="36"/>
      <c r="MC115" s="36"/>
      <c r="MD115" s="36"/>
      <c r="ME115" s="36"/>
      <c r="MF115" s="36"/>
      <c r="MG115" s="36"/>
      <c r="MH115" s="36"/>
      <c r="MI115" s="36"/>
      <c r="MJ115" s="36"/>
      <c r="MK115" s="36"/>
      <c r="ML115" s="36"/>
      <c r="MM115" s="36"/>
      <c r="MN115" s="36"/>
      <c r="MO115" s="36"/>
      <c r="MP115" s="36"/>
      <c r="MQ115" s="36"/>
      <c r="MR115" s="36"/>
      <c r="MS115" s="36"/>
      <c r="MT115" s="36"/>
      <c r="MU115" s="36"/>
      <c r="MV115" s="36"/>
      <c r="MW115" s="36"/>
      <c r="MX115" s="36"/>
      <c r="MY115" s="36"/>
      <c r="MZ115" s="36"/>
      <c r="NA115" s="36"/>
      <c r="NB115" s="36"/>
      <c r="NC115" s="36"/>
      <c r="ND115" s="36"/>
      <c r="NE115" s="36"/>
      <c r="NF115" s="36"/>
      <c r="NG115" s="36"/>
      <c r="NH115" s="36"/>
      <c r="NI115" s="36"/>
      <c r="NJ115" s="36"/>
      <c r="NK115" s="36"/>
      <c r="NL115" s="36"/>
      <c r="NM115" s="36"/>
      <c r="NN115" s="36"/>
      <c r="NO115" s="36"/>
      <c r="NP115" s="36"/>
      <c r="NQ115" s="36"/>
      <c r="NR115" s="36"/>
      <c r="NS115" s="36"/>
      <c r="NT115" s="36"/>
      <c r="NU115" s="36"/>
      <c r="NV115" s="36"/>
      <c r="NW115" s="36"/>
      <c r="NX115" s="36"/>
      <c r="NY115" s="36"/>
      <c r="NZ115" s="36"/>
      <c r="OA115" s="36"/>
      <c r="OB115" s="36"/>
      <c r="OC115" s="36"/>
      <c r="OD115" s="36"/>
      <c r="OE115" s="36"/>
      <c r="OF115" s="36"/>
      <c r="OG115" s="36"/>
      <c r="OH115" s="36"/>
      <c r="OI115" s="36"/>
      <c r="OJ115" s="36"/>
      <c r="OK115" s="36"/>
      <c r="OL115" s="36"/>
      <c r="OM115" s="36"/>
      <c r="ON115" s="36"/>
      <c r="OO115" s="36"/>
      <c r="OP115" s="36"/>
      <c r="OQ115" s="36"/>
      <c r="OR115" s="36"/>
      <c r="OS115" s="36"/>
      <c r="OT115" s="36"/>
      <c r="OU115" s="36"/>
      <c r="OV115" s="36"/>
      <c r="OW115" s="36"/>
      <c r="OX115" s="36"/>
      <c r="OY115" s="36"/>
      <c r="OZ115" s="36"/>
      <c r="PA115" s="36"/>
      <c r="PB115" s="36"/>
      <c r="PC115" s="36"/>
      <c r="PD115" s="36"/>
      <c r="PE115" s="36"/>
      <c r="PF115" s="36"/>
      <c r="PG115" s="36"/>
      <c r="PH115" s="36"/>
      <c r="PI115" s="36"/>
      <c r="PJ115" s="36"/>
      <c r="PK115" s="36"/>
      <c r="PL115" s="36"/>
      <c r="PM115" s="36"/>
      <c r="PN115" s="36"/>
      <c r="PO115" s="36"/>
      <c r="PP115" s="36"/>
      <c r="PQ115" s="36"/>
      <c r="PR115" s="36"/>
      <c r="PS115" s="36"/>
      <c r="PT115" s="36"/>
      <c r="PU115" s="36"/>
      <c r="PV115" s="36"/>
      <c r="PW115" s="36"/>
      <c r="PX115" s="36"/>
      <c r="PY115" s="36"/>
      <c r="PZ115" s="36"/>
      <c r="QA115" s="36"/>
      <c r="QB115" s="36"/>
      <c r="QC115" s="36"/>
      <c r="QD115" s="36"/>
      <c r="QE115" s="36"/>
      <c r="QF115" s="36"/>
      <c r="QG115" s="36"/>
      <c r="QH115" s="36"/>
      <c r="QI115" s="36"/>
      <c r="QJ115" s="36"/>
      <c r="QK115" s="36"/>
      <c r="QL115" s="36"/>
      <c r="QM115" s="36"/>
      <c r="QN115" s="36"/>
      <c r="QO115" s="36"/>
      <c r="QP115" s="36"/>
      <c r="QQ115" s="36"/>
      <c r="QR115" s="36"/>
      <c r="QS115" s="36"/>
      <c r="QT115" s="36"/>
      <c r="QU115" s="36"/>
      <c r="QV115" s="36"/>
      <c r="QW115" s="36"/>
      <c r="QX115" s="36"/>
      <c r="QY115" s="36"/>
      <c r="QZ115" s="36"/>
      <c r="RA115" s="36"/>
      <c r="RB115" s="36"/>
      <c r="RC115" s="36"/>
      <c r="RD115" s="36"/>
      <c r="RE115" s="36"/>
      <c r="RF115" s="36"/>
      <c r="RG115" s="36"/>
      <c r="RH115" s="36"/>
      <c r="RI115" s="36"/>
      <c r="RJ115" s="36"/>
      <c r="RK115" s="36"/>
      <c r="RL115" s="36"/>
      <c r="RM115" s="36"/>
      <c r="RN115" s="36"/>
      <c r="RO115" s="36"/>
      <c r="RP115" s="36"/>
      <c r="RQ115" s="36"/>
      <c r="RR115" s="36"/>
      <c r="RS115" s="36"/>
      <c r="RT115" s="36"/>
      <c r="RU115" s="36"/>
      <c r="RV115" s="36"/>
      <c r="RW115" s="36"/>
      <c r="RX115" s="36"/>
      <c r="RY115" s="36"/>
      <c r="RZ115" s="36"/>
      <c r="SA115" s="36"/>
      <c r="SB115" s="36"/>
      <c r="SC115" s="36"/>
      <c r="SD115" s="36"/>
      <c r="SE115" s="36"/>
      <c r="SF115" s="36"/>
      <c r="SG115" s="36"/>
      <c r="SH115" s="36"/>
      <c r="SI115" s="36"/>
      <c r="SJ115" s="36"/>
      <c r="SK115" s="36"/>
      <c r="SL115" s="36"/>
      <c r="SM115" s="36"/>
      <c r="SN115" s="36"/>
      <c r="SO115" s="36"/>
      <c r="SP115" s="36"/>
      <c r="SQ115" s="36"/>
      <c r="SR115" s="36"/>
      <c r="SS115" s="36"/>
      <c r="ST115" s="36"/>
      <c r="SU115" s="36"/>
      <c r="SV115" s="36"/>
      <c r="SW115" s="36"/>
      <c r="SX115" s="36"/>
      <c r="SY115" s="36"/>
      <c r="SZ115" s="36"/>
      <c r="TA115" s="36"/>
      <c r="TB115" s="36"/>
      <c r="TC115" s="36"/>
      <c r="TD115" s="36"/>
      <c r="TE115" s="36"/>
      <c r="TF115" s="36"/>
      <c r="TG115" s="36"/>
      <c r="TH115" s="36"/>
      <c r="TI115" s="36"/>
      <c r="TJ115" s="36"/>
      <c r="TK115" s="36"/>
      <c r="TL115" s="36"/>
      <c r="TM115" s="36"/>
      <c r="TN115" s="36"/>
      <c r="TO115" s="36"/>
      <c r="TP115" s="36"/>
      <c r="TQ115" s="36"/>
      <c r="TR115" s="36"/>
      <c r="TS115" s="36"/>
      <c r="TT115" s="36"/>
      <c r="TU115" s="36"/>
      <c r="TV115" s="36"/>
      <c r="TW115" s="36"/>
      <c r="TX115" s="36"/>
      <c r="TY115" s="36"/>
      <c r="TZ115" s="36"/>
      <c r="UA115" s="36"/>
      <c r="UB115" s="36"/>
      <c r="UC115" s="36"/>
      <c r="UD115" s="36"/>
      <c r="UE115" s="36"/>
      <c r="UF115" s="36"/>
      <c r="UG115" s="36"/>
      <c r="UH115" s="36"/>
      <c r="UI115" s="36"/>
      <c r="UJ115" s="36"/>
      <c r="UK115" s="36"/>
      <c r="UL115" s="36"/>
      <c r="UM115" s="36"/>
      <c r="UN115" s="36"/>
      <c r="UO115" s="36"/>
      <c r="UP115" s="36"/>
      <c r="UQ115" s="36"/>
      <c r="UR115" s="36"/>
      <c r="US115" s="36"/>
      <c r="UT115" s="36"/>
      <c r="UU115" s="36"/>
      <c r="UV115" s="36"/>
      <c r="UW115" s="36"/>
      <c r="UX115" s="36"/>
      <c r="UY115" s="36"/>
      <c r="UZ115" s="36"/>
      <c r="VA115" s="36"/>
      <c r="VB115" s="36"/>
      <c r="VC115" s="36"/>
      <c r="VD115" s="36"/>
      <c r="VE115" s="36"/>
      <c r="VF115" s="36"/>
      <c r="VG115" s="36"/>
      <c r="VH115" s="36"/>
      <c r="VI115" s="36"/>
      <c r="VJ115" s="36"/>
      <c r="VK115" s="36"/>
      <c r="VL115" s="36"/>
      <c r="VM115" s="36"/>
      <c r="VN115" s="36"/>
      <c r="VO115" s="36"/>
      <c r="VP115" s="36"/>
      <c r="VQ115" s="36"/>
      <c r="VR115" s="36"/>
      <c r="VS115" s="36"/>
      <c r="VT115" s="36"/>
      <c r="VU115" s="36"/>
      <c r="VV115" s="36"/>
      <c r="VW115" s="36"/>
      <c r="VX115" s="36"/>
      <c r="VY115" s="36"/>
      <c r="VZ115" s="36"/>
      <c r="WA115" s="36"/>
      <c r="WB115" s="36"/>
      <c r="WC115" s="36"/>
      <c r="WD115" s="36"/>
      <c r="WE115" s="36"/>
      <c r="WF115" s="36"/>
      <c r="WG115" s="36"/>
      <c r="WH115" s="36"/>
      <c r="WI115" s="36"/>
      <c r="WJ115" s="36"/>
      <c r="WK115" s="36"/>
      <c r="WL115" s="36"/>
      <c r="WM115" s="36"/>
      <c r="WN115" s="36"/>
      <c r="WO115" s="36"/>
      <c r="WP115" s="36"/>
      <c r="WQ115" s="36"/>
      <c r="WR115" s="36"/>
      <c r="WS115" s="36"/>
      <c r="WT115" s="36"/>
      <c r="WU115" s="36"/>
      <c r="WV115" s="36"/>
      <c r="WW115" s="36"/>
      <c r="WX115" s="36"/>
      <c r="WY115" s="36"/>
      <c r="WZ115" s="36"/>
      <c r="XA115" s="36"/>
      <c r="XB115" s="36"/>
      <c r="XC115" s="36"/>
      <c r="XD115" s="36"/>
      <c r="XE115" s="36"/>
      <c r="XF115" s="36"/>
      <c r="XG115" s="36"/>
      <c r="XH115" s="36"/>
      <c r="XI115" s="36"/>
      <c r="XJ115" s="36"/>
      <c r="XK115" s="36"/>
      <c r="XL115" s="36"/>
      <c r="XM115" s="36"/>
      <c r="XN115" s="36"/>
      <c r="XO115" s="36"/>
      <c r="XP115" s="36"/>
      <c r="XQ115" s="36"/>
      <c r="XR115" s="36"/>
      <c r="XS115" s="36"/>
      <c r="XT115" s="36"/>
      <c r="XU115" s="36"/>
      <c r="XV115" s="36"/>
      <c r="XW115" s="36"/>
      <c r="XX115" s="36"/>
      <c r="XY115" s="36"/>
      <c r="XZ115" s="36"/>
      <c r="YA115" s="36"/>
      <c r="YB115" s="36"/>
      <c r="YC115" s="36"/>
      <c r="YD115" s="36"/>
      <c r="YE115" s="36"/>
      <c r="YF115" s="36"/>
      <c r="YG115" s="36"/>
      <c r="YH115" s="36"/>
      <c r="YI115" s="36"/>
      <c r="YJ115" s="36"/>
      <c r="YK115" s="36"/>
      <c r="YL115" s="36"/>
      <c r="YM115" s="36"/>
      <c r="YN115" s="36"/>
      <c r="YO115" s="36"/>
      <c r="YP115" s="36"/>
      <c r="YQ115" s="36"/>
      <c r="YR115" s="36"/>
      <c r="YS115" s="36"/>
      <c r="YT115" s="36"/>
      <c r="YU115" s="36"/>
      <c r="YV115" s="36"/>
      <c r="YW115" s="36"/>
      <c r="YX115" s="36"/>
      <c r="YY115" s="36"/>
      <c r="YZ115" s="36"/>
      <c r="ZA115" s="36"/>
      <c r="ZB115" s="36"/>
      <c r="ZC115" s="36"/>
      <c r="ZD115" s="36"/>
      <c r="ZE115" s="36"/>
      <c r="ZF115" s="36"/>
      <c r="ZG115" s="36"/>
      <c r="ZH115" s="36"/>
      <c r="ZI115" s="36"/>
      <c r="ZJ115" s="36"/>
      <c r="ZK115" s="36"/>
      <c r="ZL115" s="36"/>
      <c r="ZM115" s="36"/>
      <c r="ZN115" s="36"/>
      <c r="ZO115" s="36"/>
      <c r="ZP115" s="36"/>
      <c r="ZQ115" s="36"/>
      <c r="ZR115" s="36"/>
      <c r="ZS115" s="36"/>
      <c r="ZT115" s="36"/>
      <c r="ZU115" s="36"/>
      <c r="ZV115" s="36"/>
      <c r="ZW115" s="36"/>
      <c r="ZX115" s="36"/>
      <c r="ZY115" s="36"/>
      <c r="ZZ115" s="36"/>
      <c r="AAA115" s="36"/>
      <c r="AAB115" s="36"/>
      <c r="AAC115" s="36"/>
      <c r="AAD115" s="36"/>
      <c r="AAE115" s="36"/>
      <c r="AAF115" s="36"/>
      <c r="AAG115" s="36"/>
      <c r="AAH115" s="36"/>
      <c r="AAI115" s="36"/>
      <c r="AAJ115" s="36"/>
      <c r="AAK115" s="36"/>
      <c r="AAL115" s="36"/>
      <c r="AAM115" s="36"/>
      <c r="AAN115" s="36"/>
      <c r="AAO115" s="36"/>
      <c r="AAP115" s="36"/>
      <c r="AAQ115" s="36"/>
      <c r="AAR115" s="36"/>
      <c r="AAS115" s="36"/>
      <c r="AAT115" s="36"/>
      <c r="AAU115" s="36"/>
      <c r="AAV115" s="36"/>
      <c r="AAW115" s="36"/>
      <c r="AAX115" s="36"/>
      <c r="AAY115" s="36"/>
      <c r="AAZ115" s="36"/>
      <c r="ABA115" s="36"/>
      <c r="ABB115" s="36"/>
      <c r="ABC115" s="36"/>
      <c r="ABD115" s="36"/>
      <c r="ABE115" s="36"/>
      <c r="ABF115" s="36"/>
      <c r="ABG115" s="36"/>
      <c r="ABH115" s="36"/>
      <c r="ABI115" s="36"/>
      <c r="ABJ115" s="36"/>
      <c r="ABK115" s="36"/>
      <c r="ABL115" s="36"/>
      <c r="ABM115" s="36"/>
      <c r="ABN115" s="36"/>
      <c r="ABO115" s="36"/>
      <c r="ABP115" s="36"/>
      <c r="ABQ115" s="36"/>
      <c r="ABR115" s="36"/>
      <c r="ABS115" s="36"/>
      <c r="ABT115" s="36"/>
      <c r="ABU115" s="36"/>
      <c r="ABV115" s="36"/>
      <c r="ABW115" s="36"/>
      <c r="ABX115" s="36"/>
      <c r="ABY115" s="36"/>
      <c r="ABZ115" s="36"/>
      <c r="ACA115" s="36"/>
      <c r="ACB115" s="36"/>
      <c r="ACC115" s="36"/>
      <c r="ACD115" s="36"/>
      <c r="ACE115" s="36"/>
      <c r="ACF115" s="36"/>
      <c r="ACG115" s="36"/>
      <c r="ACH115" s="36"/>
      <c r="ACI115" s="36"/>
      <c r="ACJ115" s="36"/>
      <c r="ACK115" s="36"/>
      <c r="ACL115" s="36"/>
      <c r="ACM115" s="36"/>
      <c r="ACN115" s="36"/>
      <c r="ACO115" s="36"/>
      <c r="ACP115" s="36"/>
      <c r="ACQ115" s="36"/>
      <c r="ACR115" s="36"/>
      <c r="ACS115" s="36"/>
      <c r="ACT115" s="36"/>
      <c r="ACU115" s="36"/>
      <c r="ACV115" s="36"/>
      <c r="ACW115" s="36"/>
      <c r="ACX115" s="36"/>
      <c r="ACY115" s="36"/>
      <c r="ACZ115" s="36"/>
      <c r="ADA115" s="36"/>
      <c r="ADB115" s="36"/>
      <c r="ADC115" s="36"/>
      <c r="ADD115" s="36"/>
      <c r="ADE115" s="36"/>
      <c r="ADF115" s="36"/>
      <c r="ADG115" s="36"/>
      <c r="ADH115" s="36"/>
      <c r="ADI115" s="36"/>
      <c r="ADJ115" s="36"/>
      <c r="ADK115" s="36"/>
      <c r="ADL115" s="36"/>
      <c r="ADM115" s="36"/>
      <c r="ADN115" s="36"/>
      <c r="ADO115" s="36"/>
      <c r="ADP115" s="36"/>
      <c r="ADQ115" s="36"/>
      <c r="ADR115" s="36"/>
      <c r="ADS115" s="36"/>
      <c r="ADT115" s="36"/>
      <c r="ADU115" s="36"/>
      <c r="ADV115" s="36"/>
      <c r="ADW115" s="36"/>
      <c r="ADX115" s="36"/>
      <c r="ADY115" s="36"/>
      <c r="ADZ115" s="36"/>
      <c r="AEA115" s="36"/>
      <c r="AEB115" s="36"/>
      <c r="AEC115" s="36"/>
      <c r="AED115" s="36"/>
      <c r="AEE115" s="36"/>
      <c r="AEF115" s="36"/>
      <c r="AEG115" s="36"/>
      <c r="AEH115" s="36"/>
      <c r="AEI115" s="36"/>
      <c r="AEJ115" s="36"/>
      <c r="AEK115" s="36"/>
      <c r="AEL115" s="36"/>
      <c r="AEM115" s="36"/>
      <c r="AEN115" s="36"/>
      <c r="AEO115" s="36"/>
      <c r="AEP115" s="36"/>
      <c r="AEQ115" s="36"/>
      <c r="AER115" s="36"/>
      <c r="AES115" s="36"/>
      <c r="AET115" s="36"/>
      <c r="AEU115" s="36"/>
      <c r="AEV115" s="36"/>
      <c r="AEW115" s="36"/>
      <c r="AEX115" s="36"/>
      <c r="AEY115" s="36"/>
      <c r="AEZ115" s="36"/>
      <c r="AFA115" s="36"/>
      <c r="AFB115" s="36"/>
      <c r="AFC115" s="36"/>
      <c r="AFD115" s="36"/>
      <c r="AFE115" s="36"/>
      <c r="AFF115" s="36"/>
      <c r="AFG115" s="36"/>
      <c r="AFH115" s="36"/>
      <c r="AFI115" s="36"/>
      <c r="AFJ115" s="36"/>
      <c r="AFK115" s="36"/>
      <c r="AFL115" s="36"/>
      <c r="AFM115" s="36"/>
      <c r="AFN115" s="36"/>
      <c r="AFO115" s="36"/>
      <c r="AFP115" s="36"/>
      <c r="AFQ115" s="36"/>
      <c r="AFR115" s="36"/>
      <c r="AFS115" s="36"/>
      <c r="AFT115" s="36"/>
      <c r="AFU115" s="36"/>
      <c r="AFV115" s="36"/>
      <c r="AFW115" s="36"/>
      <c r="AFX115" s="36"/>
      <c r="AFY115" s="36"/>
      <c r="AFZ115" s="36"/>
      <c r="AGA115" s="36"/>
      <c r="AGB115" s="36"/>
      <c r="AGC115" s="36"/>
      <c r="AGD115" s="36"/>
      <c r="AGE115" s="36"/>
      <c r="AGF115" s="36"/>
      <c r="AGG115" s="36"/>
      <c r="AGH115" s="36"/>
      <c r="AGI115" s="36"/>
      <c r="AGJ115" s="36"/>
      <c r="AGK115" s="36"/>
      <c r="AGL115" s="36"/>
      <c r="AGM115" s="36"/>
      <c r="AGN115" s="36"/>
      <c r="AGO115" s="36"/>
      <c r="AGP115" s="36"/>
      <c r="AGQ115" s="36"/>
      <c r="AGR115" s="36"/>
      <c r="AGS115" s="36"/>
      <c r="AGT115" s="36"/>
      <c r="AGU115" s="36"/>
      <c r="AGV115" s="36"/>
      <c r="AGW115" s="36"/>
      <c r="AGX115" s="36"/>
      <c r="AGY115" s="36"/>
      <c r="AGZ115" s="36"/>
      <c r="AHA115" s="36"/>
      <c r="AHB115" s="36"/>
      <c r="AHC115" s="36"/>
      <c r="AHD115" s="36"/>
      <c r="AHE115" s="36"/>
      <c r="AHF115" s="36"/>
      <c r="AHG115" s="36"/>
      <c r="AHH115" s="36"/>
      <c r="AHI115" s="36"/>
      <c r="AHJ115" s="36"/>
      <c r="AHK115" s="36"/>
      <c r="AHL115" s="36"/>
      <c r="AHM115" s="36"/>
      <c r="AHN115" s="36"/>
      <c r="AHO115" s="36"/>
      <c r="AHP115" s="36"/>
      <c r="AHQ115" s="36"/>
      <c r="AHR115" s="36"/>
      <c r="AHS115" s="36"/>
      <c r="AHT115" s="36"/>
      <c r="AHU115" s="36"/>
      <c r="AHV115" s="36"/>
      <c r="AHW115" s="36"/>
      <c r="AHX115" s="36"/>
      <c r="AHY115" s="36"/>
      <c r="AHZ115" s="36"/>
      <c r="AIA115" s="36"/>
      <c r="AIB115" s="36"/>
      <c r="AIC115" s="36"/>
      <c r="AID115" s="36"/>
      <c r="AIE115" s="36"/>
      <c r="AIF115" s="36"/>
      <c r="AIG115" s="36"/>
      <c r="AIH115" s="36"/>
      <c r="AII115" s="36"/>
      <c r="AIJ115" s="36"/>
      <c r="AIK115" s="36"/>
      <c r="AIL115" s="36"/>
      <c r="AIM115" s="36"/>
      <c r="AIN115" s="36"/>
      <c r="AIO115" s="36"/>
      <c r="AIP115" s="36"/>
      <c r="AIQ115" s="36"/>
      <c r="AIR115" s="36"/>
      <c r="AIS115" s="36"/>
      <c r="AIT115" s="36"/>
      <c r="AIU115" s="36"/>
      <c r="AIV115" s="36"/>
      <c r="AIW115" s="36"/>
      <c r="AIX115" s="36"/>
      <c r="AIY115" s="36"/>
      <c r="AIZ115" s="36"/>
      <c r="AJA115" s="36"/>
      <c r="AJB115" s="36"/>
      <c r="AJC115" s="36"/>
      <c r="AJD115" s="36"/>
      <c r="AJE115" s="36"/>
      <c r="AJF115" s="36"/>
      <c r="AJG115" s="36"/>
      <c r="AJH115" s="36"/>
      <c r="AJI115" s="36"/>
      <c r="AJJ115" s="36"/>
      <c r="AJK115" s="36"/>
      <c r="AJL115" s="36"/>
      <c r="AJM115" s="36"/>
      <c r="AJN115" s="36"/>
      <c r="AJO115" s="36"/>
      <c r="AJP115" s="36"/>
      <c r="AJQ115" s="36"/>
      <c r="AJR115" s="36"/>
      <c r="AJS115" s="36"/>
      <c r="AJT115" s="36"/>
      <c r="AJU115" s="36"/>
      <c r="AJV115" s="36"/>
      <c r="AJW115" s="36"/>
      <c r="AJX115" s="36"/>
      <c r="AJY115" s="36"/>
      <c r="AJZ115" s="36"/>
      <c r="AKA115" s="36"/>
      <c r="AKB115" s="36"/>
      <c r="AKC115" s="36"/>
      <c r="AKD115" s="36"/>
      <c r="AKE115" s="36"/>
      <c r="AKF115" s="36"/>
      <c r="AKG115" s="36"/>
      <c r="AKH115" s="36"/>
      <c r="AKI115" s="36"/>
      <c r="AKJ115" s="36"/>
      <c r="AKK115" s="36"/>
      <c r="AKL115" s="36"/>
      <c r="AKM115" s="36"/>
      <c r="AKN115" s="36"/>
      <c r="AKO115" s="36"/>
      <c r="AKP115" s="36"/>
      <c r="AKQ115" s="36"/>
      <c r="AKR115" s="36"/>
      <c r="AKS115" s="36"/>
      <c r="AKT115" s="36"/>
      <c r="AKU115" s="36"/>
      <c r="AKV115" s="36"/>
      <c r="AKW115" s="36"/>
      <c r="AKX115" s="36"/>
      <c r="AKY115" s="36"/>
      <c r="AKZ115" s="36"/>
      <c r="ALA115" s="36"/>
      <c r="ALB115" s="36"/>
      <c r="ALC115" s="36"/>
      <c r="ALD115" s="36"/>
      <c r="ALE115" s="36"/>
      <c r="ALF115" s="36"/>
      <c r="ALG115" s="36"/>
      <c r="ALH115" s="36"/>
      <c r="ALI115" s="36"/>
      <c r="ALJ115" s="36"/>
      <c r="ALK115" s="36"/>
      <c r="ALL115" s="36"/>
      <c r="ALM115" s="36"/>
      <c r="ALN115" s="36"/>
      <c r="ALO115" s="36"/>
      <c r="ALP115" s="36"/>
      <c r="ALQ115" s="36"/>
      <c r="ALR115" s="36"/>
      <c r="ALS115" s="36"/>
      <c r="ALT115" s="36"/>
      <c r="ALU115" s="36"/>
      <c r="ALV115" s="36"/>
      <c r="ALW115" s="36"/>
      <c r="ALX115" s="36"/>
      <c r="ALY115" s="36"/>
      <c r="ALZ115" s="36"/>
      <c r="AMA115" s="36"/>
      <c r="AMB115" s="36"/>
      <c r="AMC115" s="36"/>
      <c r="AMD115" s="36"/>
      <c r="AME115" s="36"/>
      <c r="AMF115" s="36"/>
      <c r="AMG115" s="36"/>
      <c r="AMH115" s="36"/>
      <c r="AMI115" s="36"/>
      <c r="AMJ115" s="36"/>
      <c r="AMK115" s="36"/>
      <c r="AML115" s="36"/>
    </row>
    <row r="116" spans="1:1026" ht="16.5" customHeight="1">
      <c r="B116" s="70"/>
      <c r="C116" s="65"/>
      <c r="D116" s="66"/>
      <c r="E116" s="66"/>
      <c r="F116" s="65"/>
      <c r="G116" s="65"/>
      <c r="H116" s="71"/>
      <c r="I116"/>
    </row>
    <row r="117" spans="1:1026" ht="19.5" customHeight="1">
      <c r="B117" s="346" t="s">
        <v>91</v>
      </c>
      <c r="C117" s="347"/>
      <c r="D117" s="371" t="s">
        <v>103</v>
      </c>
      <c r="E117" s="371"/>
      <c r="F117" s="371"/>
      <c r="G117" s="371"/>
      <c r="H117" s="421"/>
      <c r="I117"/>
    </row>
    <row r="118" spans="1:1026" s="43" customFormat="1" ht="15.75" customHeight="1">
      <c r="A118" s="42"/>
      <c r="B118" s="109"/>
      <c r="C118" s="374" t="s">
        <v>77</v>
      </c>
      <c r="D118" s="347"/>
      <c r="E118" s="329"/>
      <c r="F118" s="374"/>
      <c r="G118" s="329"/>
      <c r="H118" s="92" t="s">
        <v>79</v>
      </c>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c r="CV118" s="42"/>
      <c r="CW118" s="42"/>
      <c r="CX118" s="42"/>
      <c r="CY118" s="42"/>
      <c r="CZ118" s="42"/>
      <c r="DA118" s="42"/>
      <c r="DB118" s="42"/>
      <c r="DC118" s="42"/>
      <c r="DD118" s="42"/>
      <c r="DE118" s="42"/>
      <c r="DF118" s="42"/>
      <c r="DG118" s="42"/>
      <c r="DH118" s="42"/>
      <c r="DI118" s="42"/>
      <c r="DJ118" s="42"/>
      <c r="DK118" s="42"/>
      <c r="DL118" s="42"/>
      <c r="DM118" s="42"/>
      <c r="DN118" s="42"/>
      <c r="DO118" s="42"/>
      <c r="DP118" s="42"/>
      <c r="DQ118" s="42"/>
      <c r="DR118" s="42"/>
      <c r="DS118" s="42"/>
      <c r="DT118" s="42"/>
      <c r="DU118" s="42"/>
      <c r="DV118" s="42"/>
      <c r="DW118" s="42"/>
      <c r="DX118" s="42"/>
      <c r="DY118" s="42"/>
      <c r="DZ118" s="42"/>
      <c r="EA118" s="42"/>
      <c r="EB118" s="42"/>
      <c r="EC118" s="42"/>
      <c r="ED118" s="42"/>
      <c r="EE118" s="42"/>
      <c r="EF118" s="42"/>
      <c r="EG118" s="42"/>
      <c r="EH118" s="42"/>
      <c r="EI118" s="42"/>
      <c r="EJ118" s="42"/>
      <c r="EK118" s="42"/>
      <c r="EL118" s="42"/>
      <c r="EM118" s="42"/>
      <c r="EN118" s="42"/>
      <c r="EO118" s="42"/>
      <c r="EP118" s="42"/>
      <c r="EQ118" s="42"/>
      <c r="ER118" s="42"/>
      <c r="ES118" s="42"/>
      <c r="ET118" s="42"/>
      <c r="EU118" s="42"/>
      <c r="EV118" s="42"/>
      <c r="EW118" s="42"/>
      <c r="EX118" s="42"/>
      <c r="EY118" s="42"/>
      <c r="EZ118" s="42"/>
      <c r="FA118" s="42"/>
      <c r="FB118" s="42"/>
      <c r="FC118" s="42"/>
      <c r="FD118" s="42"/>
      <c r="FE118" s="42"/>
      <c r="FF118" s="42"/>
      <c r="FG118" s="42"/>
      <c r="FH118" s="42"/>
      <c r="FI118" s="42"/>
      <c r="FJ118" s="42"/>
      <c r="FK118" s="42"/>
      <c r="FL118" s="42"/>
      <c r="FM118" s="42"/>
      <c r="FN118" s="42"/>
      <c r="FO118" s="42"/>
      <c r="FP118" s="42"/>
      <c r="FQ118" s="42"/>
      <c r="FR118" s="42"/>
      <c r="FS118" s="42"/>
      <c r="FT118" s="42"/>
      <c r="FU118" s="42"/>
      <c r="FV118" s="42"/>
      <c r="FW118" s="42"/>
      <c r="FX118" s="42"/>
      <c r="FY118" s="42"/>
      <c r="FZ118" s="42"/>
      <c r="GA118" s="42"/>
      <c r="GB118" s="42"/>
      <c r="GC118" s="42"/>
      <c r="GD118" s="42"/>
      <c r="GE118" s="42"/>
      <c r="GF118" s="42"/>
      <c r="GG118" s="42"/>
      <c r="GH118" s="42"/>
      <c r="GI118" s="42"/>
      <c r="GJ118" s="42"/>
      <c r="GK118" s="42"/>
      <c r="GL118" s="42"/>
      <c r="GM118" s="42"/>
      <c r="GN118" s="42"/>
      <c r="GO118" s="42"/>
      <c r="GP118" s="42"/>
      <c r="GQ118" s="42"/>
      <c r="GR118" s="42"/>
      <c r="GS118" s="42"/>
      <c r="GT118" s="42"/>
      <c r="GU118" s="42"/>
      <c r="GV118" s="42"/>
      <c r="GW118" s="42"/>
      <c r="GX118" s="42"/>
      <c r="GY118" s="42"/>
      <c r="GZ118" s="42"/>
      <c r="HA118" s="42"/>
      <c r="HB118" s="42"/>
      <c r="HC118" s="42"/>
      <c r="HD118" s="42"/>
      <c r="HE118" s="42"/>
      <c r="HF118" s="42"/>
      <c r="HG118" s="42"/>
      <c r="HH118" s="42"/>
      <c r="HI118" s="42"/>
      <c r="HJ118" s="42"/>
      <c r="HK118" s="42"/>
      <c r="HL118" s="42"/>
      <c r="HM118" s="42"/>
      <c r="HN118" s="42"/>
      <c r="HO118" s="42"/>
      <c r="HP118" s="42"/>
      <c r="HQ118" s="42"/>
      <c r="HR118" s="42"/>
      <c r="HS118" s="42"/>
      <c r="HT118" s="42"/>
      <c r="HU118" s="42"/>
      <c r="HV118" s="42"/>
      <c r="HW118" s="42"/>
      <c r="HX118" s="42"/>
      <c r="HY118" s="42"/>
      <c r="HZ118" s="42"/>
      <c r="IA118" s="42"/>
      <c r="IB118" s="42"/>
      <c r="IC118" s="42"/>
      <c r="ID118" s="42"/>
      <c r="IE118" s="42"/>
      <c r="IF118" s="42"/>
      <c r="IG118" s="42"/>
      <c r="IH118" s="42"/>
      <c r="II118" s="42"/>
      <c r="IJ118" s="42"/>
      <c r="IK118" s="42"/>
      <c r="IL118" s="42"/>
      <c r="IM118" s="42"/>
      <c r="IN118" s="42"/>
      <c r="IO118" s="42"/>
      <c r="IP118" s="42"/>
      <c r="IQ118" s="42"/>
      <c r="IR118" s="42"/>
      <c r="IS118" s="42"/>
      <c r="IT118" s="42"/>
      <c r="IU118" s="42"/>
      <c r="IV118" s="42"/>
      <c r="IW118" s="42"/>
      <c r="IX118" s="42"/>
      <c r="IY118" s="42"/>
      <c r="IZ118" s="42"/>
      <c r="JA118" s="42"/>
      <c r="JB118" s="42"/>
      <c r="JC118" s="42"/>
      <c r="JD118" s="42"/>
      <c r="JE118" s="42"/>
      <c r="JF118" s="42"/>
      <c r="JG118" s="42"/>
      <c r="JH118" s="42"/>
      <c r="JI118" s="42"/>
      <c r="JJ118" s="42"/>
      <c r="JK118" s="42"/>
      <c r="JL118" s="42"/>
      <c r="JM118" s="42"/>
      <c r="JN118" s="42"/>
      <c r="JO118" s="42"/>
      <c r="JP118" s="42"/>
      <c r="JQ118" s="42"/>
      <c r="JR118" s="42"/>
      <c r="JS118" s="42"/>
      <c r="JT118" s="42"/>
      <c r="JU118" s="42"/>
      <c r="JV118" s="42"/>
      <c r="JW118" s="42"/>
      <c r="JX118" s="42"/>
      <c r="JY118" s="42"/>
      <c r="JZ118" s="42"/>
      <c r="KA118" s="42"/>
      <c r="KB118" s="42"/>
      <c r="KC118" s="42"/>
      <c r="KD118" s="42"/>
      <c r="KE118" s="42"/>
      <c r="KF118" s="42"/>
      <c r="KG118" s="42"/>
      <c r="KH118" s="42"/>
      <c r="KI118" s="42"/>
      <c r="KJ118" s="42"/>
      <c r="KK118" s="42"/>
      <c r="KL118" s="42"/>
      <c r="KM118" s="42"/>
      <c r="KN118" s="42"/>
      <c r="KO118" s="42"/>
      <c r="KP118" s="42"/>
      <c r="KQ118" s="42"/>
      <c r="KR118" s="42"/>
      <c r="KS118" s="42"/>
      <c r="KT118" s="42"/>
      <c r="KU118" s="42"/>
      <c r="KV118" s="42"/>
      <c r="KW118" s="42"/>
      <c r="KX118" s="42"/>
      <c r="KY118" s="42"/>
      <c r="KZ118" s="42"/>
      <c r="LA118" s="42"/>
      <c r="LB118" s="42"/>
      <c r="LC118" s="42"/>
      <c r="LD118" s="42"/>
      <c r="LE118" s="42"/>
      <c r="LF118" s="42"/>
      <c r="LG118" s="42"/>
      <c r="LH118" s="42"/>
      <c r="LI118" s="42"/>
      <c r="LJ118" s="42"/>
      <c r="LK118" s="42"/>
      <c r="LL118" s="42"/>
      <c r="LM118" s="42"/>
      <c r="LN118" s="42"/>
      <c r="LO118" s="42"/>
      <c r="LP118" s="42"/>
      <c r="LQ118" s="42"/>
      <c r="LR118" s="42"/>
      <c r="LS118" s="42"/>
      <c r="LT118" s="42"/>
      <c r="LU118" s="42"/>
      <c r="LV118" s="42"/>
      <c r="LW118" s="42"/>
      <c r="LX118" s="42"/>
      <c r="LY118" s="42"/>
      <c r="LZ118" s="42"/>
      <c r="MA118" s="42"/>
      <c r="MB118" s="42"/>
      <c r="MC118" s="42"/>
      <c r="MD118" s="42"/>
      <c r="ME118" s="42"/>
      <c r="MF118" s="42"/>
      <c r="MG118" s="42"/>
      <c r="MH118" s="42"/>
      <c r="MI118" s="42"/>
      <c r="MJ118" s="42"/>
      <c r="MK118" s="42"/>
      <c r="ML118" s="42"/>
      <c r="MM118" s="42"/>
      <c r="MN118" s="42"/>
      <c r="MO118" s="42"/>
      <c r="MP118" s="42"/>
      <c r="MQ118" s="42"/>
      <c r="MR118" s="42"/>
      <c r="MS118" s="42"/>
      <c r="MT118" s="42"/>
      <c r="MU118" s="42"/>
      <c r="MV118" s="42"/>
      <c r="MW118" s="42"/>
      <c r="MX118" s="42"/>
      <c r="MY118" s="42"/>
      <c r="MZ118" s="42"/>
      <c r="NA118" s="42"/>
      <c r="NB118" s="42"/>
      <c r="NC118" s="42"/>
      <c r="ND118" s="42"/>
      <c r="NE118" s="42"/>
      <c r="NF118" s="42"/>
      <c r="NG118" s="42"/>
      <c r="NH118" s="42"/>
      <c r="NI118" s="42"/>
      <c r="NJ118" s="42"/>
      <c r="NK118" s="42"/>
      <c r="NL118" s="42"/>
      <c r="NM118" s="42"/>
      <c r="NN118" s="42"/>
      <c r="NO118" s="42"/>
      <c r="NP118" s="42"/>
      <c r="NQ118" s="42"/>
      <c r="NR118" s="42"/>
      <c r="NS118" s="42"/>
      <c r="NT118" s="42"/>
      <c r="NU118" s="42"/>
      <c r="NV118" s="42"/>
      <c r="NW118" s="42"/>
      <c r="NX118" s="42"/>
      <c r="NY118" s="42"/>
      <c r="NZ118" s="42"/>
      <c r="OA118" s="42"/>
      <c r="OB118" s="42"/>
      <c r="OC118" s="42"/>
      <c r="OD118" s="42"/>
      <c r="OE118" s="42"/>
      <c r="OF118" s="42"/>
      <c r="OG118" s="42"/>
      <c r="OH118" s="42"/>
      <c r="OI118" s="42"/>
      <c r="OJ118" s="42"/>
      <c r="OK118" s="42"/>
      <c r="OL118" s="42"/>
      <c r="OM118" s="42"/>
      <c r="ON118" s="42"/>
      <c r="OO118" s="42"/>
      <c r="OP118" s="42"/>
      <c r="OQ118" s="42"/>
      <c r="OR118" s="42"/>
      <c r="OS118" s="42"/>
      <c r="OT118" s="42"/>
      <c r="OU118" s="42"/>
      <c r="OV118" s="42"/>
      <c r="OW118" s="42"/>
      <c r="OX118" s="42"/>
      <c r="OY118" s="42"/>
      <c r="OZ118" s="42"/>
      <c r="PA118" s="42"/>
      <c r="PB118" s="42"/>
      <c r="PC118" s="42"/>
      <c r="PD118" s="42"/>
      <c r="PE118" s="42"/>
      <c r="PF118" s="42"/>
      <c r="PG118" s="42"/>
      <c r="PH118" s="42"/>
      <c r="PI118" s="42"/>
      <c r="PJ118" s="42"/>
      <c r="PK118" s="42"/>
      <c r="PL118" s="42"/>
      <c r="PM118" s="42"/>
      <c r="PN118" s="42"/>
      <c r="PO118" s="42"/>
      <c r="PP118" s="42"/>
      <c r="PQ118" s="42"/>
      <c r="PR118" s="42"/>
      <c r="PS118" s="42"/>
      <c r="PT118" s="42"/>
      <c r="PU118" s="42"/>
      <c r="PV118" s="42"/>
      <c r="PW118" s="42"/>
      <c r="PX118" s="42"/>
      <c r="PY118" s="42"/>
      <c r="PZ118" s="42"/>
      <c r="QA118" s="42"/>
      <c r="QB118" s="42"/>
      <c r="QC118" s="42"/>
      <c r="QD118" s="42"/>
      <c r="QE118" s="42"/>
      <c r="QF118" s="42"/>
      <c r="QG118" s="42"/>
      <c r="QH118" s="42"/>
      <c r="QI118" s="42"/>
      <c r="QJ118" s="42"/>
      <c r="QK118" s="42"/>
      <c r="QL118" s="42"/>
      <c r="QM118" s="42"/>
      <c r="QN118" s="42"/>
      <c r="QO118" s="42"/>
      <c r="QP118" s="42"/>
      <c r="QQ118" s="42"/>
      <c r="QR118" s="42"/>
      <c r="QS118" s="42"/>
      <c r="QT118" s="42"/>
      <c r="QU118" s="42"/>
      <c r="QV118" s="42"/>
      <c r="QW118" s="42"/>
      <c r="QX118" s="42"/>
      <c r="QY118" s="42"/>
      <c r="QZ118" s="42"/>
      <c r="RA118" s="42"/>
      <c r="RB118" s="42"/>
      <c r="RC118" s="42"/>
      <c r="RD118" s="42"/>
      <c r="RE118" s="42"/>
      <c r="RF118" s="42"/>
      <c r="RG118" s="42"/>
      <c r="RH118" s="42"/>
      <c r="RI118" s="42"/>
      <c r="RJ118" s="42"/>
      <c r="RK118" s="42"/>
      <c r="RL118" s="42"/>
      <c r="RM118" s="42"/>
      <c r="RN118" s="42"/>
      <c r="RO118" s="42"/>
      <c r="RP118" s="42"/>
      <c r="RQ118" s="42"/>
      <c r="RR118" s="42"/>
      <c r="RS118" s="42"/>
      <c r="RT118" s="42"/>
      <c r="RU118" s="42"/>
      <c r="RV118" s="42"/>
      <c r="RW118" s="42"/>
      <c r="RX118" s="42"/>
      <c r="RY118" s="42"/>
      <c r="RZ118" s="42"/>
      <c r="SA118" s="42"/>
      <c r="SB118" s="42"/>
      <c r="SC118" s="42"/>
      <c r="SD118" s="42"/>
      <c r="SE118" s="42"/>
      <c r="SF118" s="42"/>
      <c r="SG118" s="42"/>
      <c r="SH118" s="42"/>
      <c r="SI118" s="42"/>
      <c r="SJ118" s="42"/>
      <c r="SK118" s="42"/>
      <c r="SL118" s="42"/>
      <c r="SM118" s="42"/>
      <c r="SN118" s="42"/>
      <c r="SO118" s="42"/>
      <c r="SP118" s="42"/>
      <c r="SQ118" s="42"/>
      <c r="SR118" s="42"/>
      <c r="SS118" s="42"/>
      <c r="ST118" s="42"/>
      <c r="SU118" s="42"/>
      <c r="SV118" s="42"/>
      <c r="SW118" s="42"/>
      <c r="SX118" s="42"/>
      <c r="SY118" s="42"/>
      <c r="SZ118" s="42"/>
      <c r="TA118" s="42"/>
      <c r="TB118" s="42"/>
      <c r="TC118" s="42"/>
      <c r="TD118" s="42"/>
      <c r="TE118" s="42"/>
      <c r="TF118" s="42"/>
      <c r="TG118" s="42"/>
      <c r="TH118" s="42"/>
      <c r="TI118" s="42"/>
      <c r="TJ118" s="42"/>
      <c r="TK118" s="42"/>
      <c r="TL118" s="42"/>
      <c r="TM118" s="42"/>
      <c r="TN118" s="42"/>
      <c r="TO118" s="42"/>
      <c r="TP118" s="42"/>
      <c r="TQ118" s="42"/>
      <c r="TR118" s="42"/>
      <c r="TS118" s="42"/>
      <c r="TT118" s="42"/>
      <c r="TU118" s="42"/>
      <c r="TV118" s="42"/>
      <c r="TW118" s="42"/>
      <c r="TX118" s="42"/>
      <c r="TY118" s="42"/>
      <c r="TZ118" s="42"/>
      <c r="UA118" s="42"/>
      <c r="UB118" s="42"/>
      <c r="UC118" s="42"/>
      <c r="UD118" s="42"/>
      <c r="UE118" s="42"/>
      <c r="UF118" s="42"/>
      <c r="UG118" s="42"/>
      <c r="UH118" s="42"/>
      <c r="UI118" s="42"/>
      <c r="UJ118" s="42"/>
      <c r="UK118" s="42"/>
      <c r="UL118" s="42"/>
      <c r="UM118" s="42"/>
      <c r="UN118" s="42"/>
      <c r="UO118" s="42"/>
      <c r="UP118" s="42"/>
      <c r="UQ118" s="42"/>
      <c r="UR118" s="42"/>
      <c r="US118" s="42"/>
      <c r="UT118" s="42"/>
      <c r="UU118" s="42"/>
      <c r="UV118" s="42"/>
      <c r="UW118" s="42"/>
      <c r="UX118" s="42"/>
      <c r="UY118" s="42"/>
      <c r="UZ118" s="42"/>
      <c r="VA118" s="42"/>
      <c r="VB118" s="42"/>
      <c r="VC118" s="42"/>
      <c r="VD118" s="42"/>
      <c r="VE118" s="42"/>
      <c r="VF118" s="42"/>
      <c r="VG118" s="42"/>
      <c r="VH118" s="42"/>
      <c r="VI118" s="42"/>
      <c r="VJ118" s="42"/>
      <c r="VK118" s="42"/>
      <c r="VL118" s="42"/>
      <c r="VM118" s="42"/>
      <c r="VN118" s="42"/>
      <c r="VO118" s="42"/>
      <c r="VP118" s="42"/>
      <c r="VQ118" s="42"/>
      <c r="VR118" s="42"/>
      <c r="VS118" s="42"/>
      <c r="VT118" s="42"/>
      <c r="VU118" s="42"/>
      <c r="VV118" s="42"/>
      <c r="VW118" s="42"/>
      <c r="VX118" s="42"/>
      <c r="VY118" s="42"/>
      <c r="VZ118" s="42"/>
      <c r="WA118" s="42"/>
      <c r="WB118" s="42"/>
      <c r="WC118" s="42"/>
      <c r="WD118" s="42"/>
      <c r="WE118" s="42"/>
      <c r="WF118" s="42"/>
      <c r="WG118" s="42"/>
      <c r="WH118" s="42"/>
      <c r="WI118" s="42"/>
      <c r="WJ118" s="42"/>
      <c r="WK118" s="42"/>
      <c r="WL118" s="42"/>
      <c r="WM118" s="42"/>
      <c r="WN118" s="42"/>
      <c r="WO118" s="42"/>
      <c r="WP118" s="42"/>
      <c r="WQ118" s="42"/>
      <c r="WR118" s="42"/>
      <c r="WS118" s="42"/>
      <c r="WT118" s="42"/>
      <c r="WU118" s="42"/>
      <c r="WV118" s="42"/>
      <c r="WW118" s="42"/>
      <c r="WX118" s="42"/>
      <c r="WY118" s="42"/>
      <c r="WZ118" s="42"/>
      <c r="XA118" s="42"/>
      <c r="XB118" s="42"/>
      <c r="XC118" s="42"/>
      <c r="XD118" s="42"/>
      <c r="XE118" s="42"/>
      <c r="XF118" s="42"/>
      <c r="XG118" s="42"/>
      <c r="XH118" s="42"/>
      <c r="XI118" s="42"/>
      <c r="XJ118" s="42"/>
      <c r="XK118" s="42"/>
      <c r="XL118" s="42"/>
      <c r="XM118" s="42"/>
      <c r="XN118" s="42"/>
      <c r="XO118" s="42"/>
      <c r="XP118" s="42"/>
      <c r="XQ118" s="42"/>
      <c r="XR118" s="42"/>
      <c r="XS118" s="42"/>
      <c r="XT118" s="42"/>
      <c r="XU118" s="42"/>
      <c r="XV118" s="42"/>
      <c r="XW118" s="42"/>
      <c r="XX118" s="42"/>
      <c r="XY118" s="42"/>
      <c r="XZ118" s="42"/>
      <c r="YA118" s="42"/>
      <c r="YB118" s="42"/>
      <c r="YC118" s="42"/>
      <c r="YD118" s="42"/>
      <c r="YE118" s="42"/>
      <c r="YF118" s="42"/>
      <c r="YG118" s="42"/>
      <c r="YH118" s="42"/>
      <c r="YI118" s="42"/>
      <c r="YJ118" s="42"/>
      <c r="YK118" s="42"/>
      <c r="YL118" s="42"/>
      <c r="YM118" s="42"/>
      <c r="YN118" s="42"/>
      <c r="YO118" s="42"/>
      <c r="YP118" s="42"/>
      <c r="YQ118" s="42"/>
      <c r="YR118" s="42"/>
      <c r="YS118" s="42"/>
      <c r="YT118" s="42"/>
      <c r="YU118" s="42"/>
      <c r="YV118" s="42"/>
      <c r="YW118" s="42"/>
      <c r="YX118" s="42"/>
      <c r="YY118" s="42"/>
      <c r="YZ118" s="42"/>
      <c r="ZA118" s="42"/>
      <c r="ZB118" s="42"/>
      <c r="ZC118" s="42"/>
      <c r="ZD118" s="42"/>
      <c r="ZE118" s="42"/>
      <c r="ZF118" s="42"/>
      <c r="ZG118" s="42"/>
      <c r="ZH118" s="42"/>
      <c r="ZI118" s="42"/>
      <c r="ZJ118" s="42"/>
      <c r="ZK118" s="42"/>
      <c r="ZL118" s="42"/>
      <c r="ZM118" s="42"/>
      <c r="ZN118" s="42"/>
      <c r="ZO118" s="42"/>
      <c r="ZP118" s="42"/>
      <c r="ZQ118" s="42"/>
      <c r="ZR118" s="42"/>
      <c r="ZS118" s="42"/>
      <c r="ZT118" s="42"/>
      <c r="ZU118" s="42"/>
      <c r="ZV118" s="42"/>
      <c r="ZW118" s="42"/>
      <c r="ZX118" s="42"/>
      <c r="ZY118" s="42"/>
      <c r="ZZ118" s="42"/>
      <c r="AAA118" s="42"/>
      <c r="AAB118" s="42"/>
      <c r="AAC118" s="42"/>
      <c r="AAD118" s="42"/>
      <c r="AAE118" s="42"/>
      <c r="AAF118" s="42"/>
      <c r="AAG118" s="42"/>
      <c r="AAH118" s="42"/>
      <c r="AAI118" s="42"/>
      <c r="AAJ118" s="42"/>
      <c r="AAK118" s="42"/>
      <c r="AAL118" s="42"/>
      <c r="AAM118" s="42"/>
      <c r="AAN118" s="42"/>
      <c r="AAO118" s="42"/>
      <c r="AAP118" s="42"/>
      <c r="AAQ118" s="42"/>
      <c r="AAR118" s="42"/>
      <c r="AAS118" s="42"/>
      <c r="AAT118" s="42"/>
      <c r="AAU118" s="42"/>
      <c r="AAV118" s="42"/>
      <c r="AAW118" s="42"/>
      <c r="AAX118" s="42"/>
      <c r="AAY118" s="42"/>
      <c r="AAZ118" s="42"/>
      <c r="ABA118" s="42"/>
      <c r="ABB118" s="42"/>
      <c r="ABC118" s="42"/>
      <c r="ABD118" s="42"/>
      <c r="ABE118" s="42"/>
      <c r="ABF118" s="42"/>
      <c r="ABG118" s="42"/>
      <c r="ABH118" s="42"/>
      <c r="ABI118" s="42"/>
      <c r="ABJ118" s="42"/>
      <c r="ABK118" s="42"/>
      <c r="ABL118" s="42"/>
      <c r="ABM118" s="42"/>
      <c r="ABN118" s="42"/>
      <c r="ABO118" s="42"/>
      <c r="ABP118" s="42"/>
      <c r="ABQ118" s="42"/>
      <c r="ABR118" s="42"/>
      <c r="ABS118" s="42"/>
      <c r="ABT118" s="42"/>
      <c r="ABU118" s="42"/>
      <c r="ABV118" s="42"/>
      <c r="ABW118" s="42"/>
      <c r="ABX118" s="42"/>
      <c r="ABY118" s="42"/>
      <c r="ABZ118" s="42"/>
      <c r="ACA118" s="42"/>
      <c r="ACB118" s="42"/>
      <c r="ACC118" s="42"/>
      <c r="ACD118" s="42"/>
      <c r="ACE118" s="42"/>
      <c r="ACF118" s="42"/>
      <c r="ACG118" s="42"/>
      <c r="ACH118" s="42"/>
      <c r="ACI118" s="42"/>
      <c r="ACJ118" s="42"/>
      <c r="ACK118" s="42"/>
      <c r="ACL118" s="42"/>
      <c r="ACM118" s="42"/>
      <c r="ACN118" s="42"/>
      <c r="ACO118" s="42"/>
      <c r="ACP118" s="42"/>
      <c r="ACQ118" s="42"/>
      <c r="ACR118" s="42"/>
      <c r="ACS118" s="42"/>
      <c r="ACT118" s="42"/>
      <c r="ACU118" s="42"/>
      <c r="ACV118" s="42"/>
      <c r="ACW118" s="42"/>
      <c r="ACX118" s="42"/>
      <c r="ACY118" s="42"/>
      <c r="ACZ118" s="42"/>
      <c r="ADA118" s="42"/>
      <c r="ADB118" s="42"/>
      <c r="ADC118" s="42"/>
      <c r="ADD118" s="42"/>
      <c r="ADE118" s="42"/>
      <c r="ADF118" s="42"/>
      <c r="ADG118" s="42"/>
      <c r="ADH118" s="42"/>
      <c r="ADI118" s="42"/>
      <c r="ADJ118" s="42"/>
      <c r="ADK118" s="42"/>
      <c r="ADL118" s="42"/>
      <c r="ADM118" s="42"/>
      <c r="ADN118" s="42"/>
      <c r="ADO118" s="42"/>
      <c r="ADP118" s="42"/>
      <c r="ADQ118" s="42"/>
      <c r="ADR118" s="42"/>
      <c r="ADS118" s="42"/>
      <c r="ADT118" s="42"/>
      <c r="ADU118" s="42"/>
      <c r="ADV118" s="42"/>
      <c r="ADW118" s="42"/>
      <c r="ADX118" s="42"/>
      <c r="ADY118" s="42"/>
      <c r="ADZ118" s="42"/>
      <c r="AEA118" s="42"/>
      <c r="AEB118" s="42"/>
      <c r="AEC118" s="42"/>
      <c r="AED118" s="42"/>
      <c r="AEE118" s="42"/>
      <c r="AEF118" s="42"/>
      <c r="AEG118" s="42"/>
      <c r="AEH118" s="42"/>
      <c r="AEI118" s="42"/>
      <c r="AEJ118" s="42"/>
      <c r="AEK118" s="42"/>
      <c r="AEL118" s="42"/>
      <c r="AEM118" s="42"/>
      <c r="AEN118" s="42"/>
      <c r="AEO118" s="42"/>
      <c r="AEP118" s="42"/>
      <c r="AEQ118" s="42"/>
      <c r="AER118" s="42"/>
      <c r="AES118" s="42"/>
      <c r="AET118" s="42"/>
      <c r="AEU118" s="42"/>
      <c r="AEV118" s="42"/>
      <c r="AEW118" s="42"/>
      <c r="AEX118" s="42"/>
      <c r="AEY118" s="42"/>
      <c r="AEZ118" s="42"/>
      <c r="AFA118" s="42"/>
      <c r="AFB118" s="42"/>
      <c r="AFC118" s="42"/>
      <c r="AFD118" s="42"/>
      <c r="AFE118" s="42"/>
      <c r="AFF118" s="42"/>
      <c r="AFG118" s="42"/>
      <c r="AFH118" s="42"/>
      <c r="AFI118" s="42"/>
      <c r="AFJ118" s="42"/>
      <c r="AFK118" s="42"/>
      <c r="AFL118" s="42"/>
      <c r="AFM118" s="42"/>
      <c r="AFN118" s="42"/>
      <c r="AFO118" s="42"/>
      <c r="AFP118" s="42"/>
      <c r="AFQ118" s="42"/>
      <c r="AFR118" s="42"/>
      <c r="AFS118" s="42"/>
      <c r="AFT118" s="42"/>
      <c r="AFU118" s="42"/>
      <c r="AFV118" s="42"/>
      <c r="AFW118" s="42"/>
      <c r="AFX118" s="42"/>
      <c r="AFY118" s="42"/>
      <c r="AFZ118" s="42"/>
      <c r="AGA118" s="42"/>
      <c r="AGB118" s="42"/>
      <c r="AGC118" s="42"/>
      <c r="AGD118" s="42"/>
      <c r="AGE118" s="42"/>
      <c r="AGF118" s="42"/>
      <c r="AGG118" s="42"/>
      <c r="AGH118" s="42"/>
      <c r="AGI118" s="42"/>
      <c r="AGJ118" s="42"/>
      <c r="AGK118" s="42"/>
      <c r="AGL118" s="42"/>
      <c r="AGM118" s="42"/>
      <c r="AGN118" s="42"/>
      <c r="AGO118" s="42"/>
      <c r="AGP118" s="42"/>
      <c r="AGQ118" s="42"/>
      <c r="AGR118" s="42"/>
      <c r="AGS118" s="42"/>
      <c r="AGT118" s="42"/>
      <c r="AGU118" s="42"/>
      <c r="AGV118" s="42"/>
      <c r="AGW118" s="42"/>
      <c r="AGX118" s="42"/>
      <c r="AGY118" s="42"/>
      <c r="AGZ118" s="42"/>
      <c r="AHA118" s="42"/>
      <c r="AHB118" s="42"/>
      <c r="AHC118" s="42"/>
      <c r="AHD118" s="42"/>
      <c r="AHE118" s="42"/>
      <c r="AHF118" s="42"/>
      <c r="AHG118" s="42"/>
      <c r="AHH118" s="42"/>
      <c r="AHI118" s="42"/>
      <c r="AHJ118" s="42"/>
      <c r="AHK118" s="42"/>
      <c r="AHL118" s="42"/>
      <c r="AHM118" s="42"/>
      <c r="AHN118" s="42"/>
      <c r="AHO118" s="42"/>
      <c r="AHP118" s="42"/>
      <c r="AHQ118" s="42"/>
      <c r="AHR118" s="42"/>
      <c r="AHS118" s="42"/>
      <c r="AHT118" s="42"/>
      <c r="AHU118" s="42"/>
      <c r="AHV118" s="42"/>
      <c r="AHW118" s="42"/>
      <c r="AHX118" s="42"/>
      <c r="AHY118" s="42"/>
      <c r="AHZ118" s="42"/>
      <c r="AIA118" s="42"/>
      <c r="AIB118" s="42"/>
      <c r="AIC118" s="42"/>
      <c r="AID118" s="42"/>
      <c r="AIE118" s="42"/>
      <c r="AIF118" s="42"/>
      <c r="AIG118" s="42"/>
      <c r="AIH118" s="42"/>
      <c r="AII118" s="42"/>
      <c r="AIJ118" s="42"/>
      <c r="AIK118" s="42"/>
      <c r="AIL118" s="42"/>
      <c r="AIM118" s="42"/>
      <c r="AIN118" s="42"/>
      <c r="AIO118" s="42"/>
      <c r="AIP118" s="42"/>
      <c r="AIQ118" s="42"/>
      <c r="AIR118" s="42"/>
      <c r="AIS118" s="42"/>
      <c r="AIT118" s="42"/>
      <c r="AIU118" s="42"/>
      <c r="AIV118" s="42"/>
      <c r="AIW118" s="42"/>
      <c r="AIX118" s="42"/>
      <c r="AIY118" s="42"/>
      <c r="AIZ118" s="42"/>
      <c r="AJA118" s="42"/>
      <c r="AJB118" s="42"/>
      <c r="AJC118" s="42"/>
      <c r="AJD118" s="42"/>
      <c r="AJE118" s="42"/>
      <c r="AJF118" s="42"/>
      <c r="AJG118" s="42"/>
      <c r="AJH118" s="42"/>
      <c r="AJI118" s="42"/>
      <c r="AJJ118" s="42"/>
      <c r="AJK118" s="42"/>
      <c r="AJL118" s="42"/>
      <c r="AJM118" s="42"/>
      <c r="AJN118" s="42"/>
      <c r="AJO118" s="42"/>
      <c r="AJP118" s="42"/>
      <c r="AJQ118" s="42"/>
      <c r="AJR118" s="42"/>
      <c r="AJS118" s="42"/>
      <c r="AJT118" s="42"/>
      <c r="AJU118" s="42"/>
      <c r="AJV118" s="42"/>
      <c r="AJW118" s="42"/>
      <c r="AJX118" s="42"/>
      <c r="AJY118" s="42"/>
      <c r="AJZ118" s="42"/>
      <c r="AKA118" s="42"/>
      <c r="AKB118" s="42"/>
      <c r="AKC118" s="42"/>
      <c r="AKD118" s="42"/>
      <c r="AKE118" s="42"/>
      <c r="AKF118" s="42"/>
      <c r="AKG118" s="42"/>
      <c r="AKH118" s="42"/>
      <c r="AKI118" s="42"/>
      <c r="AKJ118" s="42"/>
      <c r="AKK118" s="42"/>
      <c r="AKL118" s="42"/>
      <c r="AKM118" s="42"/>
      <c r="AKN118" s="42"/>
      <c r="AKO118" s="42"/>
      <c r="AKP118" s="42"/>
      <c r="AKQ118" s="42"/>
      <c r="AKR118" s="42"/>
      <c r="AKS118" s="42"/>
      <c r="AKT118" s="42"/>
      <c r="AKU118" s="42"/>
      <c r="AKV118" s="42"/>
      <c r="AKW118" s="42"/>
      <c r="AKX118" s="42"/>
      <c r="AKY118" s="42"/>
      <c r="AKZ118" s="42"/>
      <c r="ALA118" s="42"/>
      <c r="ALB118" s="42"/>
      <c r="ALC118" s="42"/>
      <c r="ALD118" s="42"/>
      <c r="ALE118" s="42"/>
      <c r="ALF118" s="42"/>
      <c r="ALG118" s="42"/>
      <c r="ALH118" s="42"/>
      <c r="ALI118" s="42"/>
      <c r="ALJ118" s="42"/>
      <c r="ALK118" s="42"/>
      <c r="ALL118" s="42"/>
      <c r="ALM118" s="42"/>
      <c r="ALN118" s="42"/>
      <c r="ALO118" s="42"/>
      <c r="ALP118" s="42"/>
      <c r="ALQ118" s="42"/>
      <c r="ALR118" s="42"/>
      <c r="ALS118" s="42"/>
      <c r="ALT118" s="42"/>
      <c r="ALU118" s="42"/>
      <c r="ALV118" s="42"/>
      <c r="ALW118" s="42"/>
      <c r="ALX118" s="42"/>
      <c r="ALY118" s="42"/>
      <c r="ALZ118" s="42"/>
      <c r="AMA118" s="42"/>
      <c r="AMB118" s="42"/>
      <c r="AMC118" s="42"/>
      <c r="AMD118" s="42"/>
      <c r="AME118" s="42"/>
      <c r="AMF118" s="42"/>
      <c r="AMG118" s="42"/>
      <c r="AMH118" s="42"/>
      <c r="AMI118" s="42"/>
      <c r="AMJ118" s="42"/>
      <c r="AMK118" s="42"/>
      <c r="AML118" s="42"/>
    </row>
    <row r="119" spans="1:1026" ht="27.75" customHeight="1">
      <c r="B119" s="72" t="s">
        <v>60</v>
      </c>
      <c r="C119" s="411" t="s">
        <v>105</v>
      </c>
      <c r="D119" s="412"/>
      <c r="E119" s="311"/>
      <c r="F119" s="413"/>
      <c r="G119" s="311"/>
      <c r="H119" s="119">
        <f>H110</f>
        <v>209.04</v>
      </c>
      <c r="I119"/>
    </row>
    <row r="120" spans="1:1026" ht="27.75" customHeight="1">
      <c r="B120" s="72" t="s">
        <v>64</v>
      </c>
      <c r="C120" s="411" t="s">
        <v>114</v>
      </c>
      <c r="D120" s="412"/>
      <c r="E120" s="311"/>
      <c r="F120" s="413"/>
      <c r="G120" s="311"/>
      <c r="H120" s="119">
        <f>H114</f>
        <v>0</v>
      </c>
      <c r="I120"/>
    </row>
    <row r="121" spans="1:1026" s="51" customFormat="1" ht="28.5" customHeight="1" thickBot="1">
      <c r="A121" s="47"/>
      <c r="B121" s="414" t="s">
        <v>116</v>
      </c>
      <c r="C121" s="415"/>
      <c r="D121" s="415"/>
      <c r="E121" s="386"/>
      <c r="F121" s="416"/>
      <c r="G121" s="386"/>
      <c r="H121" s="120">
        <f>SUM(H118:H120)</f>
        <v>209.04</v>
      </c>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c r="GG121" s="47"/>
      <c r="GH121" s="47"/>
      <c r="GI121" s="47"/>
      <c r="GJ121" s="47"/>
      <c r="GK121" s="47"/>
      <c r="GL121" s="47"/>
      <c r="GM121" s="47"/>
      <c r="GN121" s="47"/>
      <c r="GO121" s="47"/>
      <c r="GP121" s="47"/>
      <c r="GQ121" s="47"/>
      <c r="GR121" s="47"/>
      <c r="GS121" s="47"/>
      <c r="GT121" s="47"/>
      <c r="GU121" s="47"/>
      <c r="GV121" s="47"/>
      <c r="GW121" s="47"/>
      <c r="GX121" s="47"/>
      <c r="GY121" s="47"/>
      <c r="GZ121" s="47"/>
      <c r="HA121" s="47"/>
      <c r="HB121" s="47"/>
      <c r="HC121" s="47"/>
      <c r="HD121" s="47"/>
      <c r="HE121" s="47"/>
      <c r="HF121" s="47"/>
      <c r="HG121" s="47"/>
      <c r="HH121" s="47"/>
      <c r="HI121" s="47"/>
      <c r="HJ121" s="47"/>
      <c r="HK121" s="47"/>
      <c r="HL121" s="47"/>
      <c r="HM121" s="47"/>
      <c r="HN121" s="47"/>
      <c r="HO121" s="47"/>
      <c r="HP121" s="47"/>
      <c r="HQ121" s="47"/>
      <c r="HR121" s="47"/>
      <c r="HS121" s="47"/>
      <c r="HT121" s="47"/>
      <c r="HU121" s="47"/>
      <c r="HV121" s="47"/>
      <c r="HW121" s="47"/>
      <c r="HX121" s="47"/>
      <c r="HY121" s="47"/>
      <c r="HZ121" s="47"/>
      <c r="IA121" s="47"/>
      <c r="IB121" s="47"/>
      <c r="IC121" s="47"/>
      <c r="ID121" s="47"/>
      <c r="IE121" s="47"/>
      <c r="IF121" s="47"/>
      <c r="IG121" s="47"/>
      <c r="IH121" s="47"/>
      <c r="II121" s="47"/>
      <c r="IJ121" s="47"/>
      <c r="IK121" s="47"/>
      <c r="IL121" s="47"/>
      <c r="IM121" s="47"/>
      <c r="IN121" s="47"/>
      <c r="IO121" s="47"/>
      <c r="IP121" s="47"/>
      <c r="IQ121" s="47"/>
      <c r="IR121" s="47"/>
      <c r="IS121" s="47"/>
      <c r="IT121" s="47"/>
      <c r="IU121" s="47"/>
      <c r="IV121" s="47"/>
      <c r="IW121" s="47"/>
      <c r="IX121" s="47"/>
      <c r="IY121" s="47"/>
      <c r="IZ121" s="47"/>
      <c r="JA121" s="47"/>
      <c r="JB121" s="47"/>
      <c r="JC121" s="47"/>
      <c r="JD121" s="47"/>
      <c r="JE121" s="47"/>
      <c r="JF121" s="47"/>
      <c r="JG121" s="47"/>
      <c r="JH121" s="47"/>
      <c r="JI121" s="47"/>
      <c r="JJ121" s="47"/>
      <c r="JK121" s="47"/>
      <c r="JL121" s="47"/>
      <c r="JM121" s="47"/>
      <c r="JN121" s="47"/>
      <c r="JO121" s="47"/>
      <c r="JP121" s="47"/>
      <c r="JQ121" s="47"/>
      <c r="JR121" s="47"/>
      <c r="JS121" s="47"/>
      <c r="JT121" s="47"/>
      <c r="JU121" s="47"/>
      <c r="JV121" s="47"/>
      <c r="JW121" s="47"/>
      <c r="JX121" s="47"/>
      <c r="JY121" s="47"/>
      <c r="JZ121" s="47"/>
      <c r="KA121" s="47"/>
      <c r="KB121" s="47"/>
      <c r="KC121" s="47"/>
      <c r="KD121" s="47"/>
      <c r="KE121" s="47"/>
      <c r="KF121" s="47"/>
      <c r="KG121" s="47"/>
      <c r="KH121" s="47"/>
      <c r="KI121" s="47"/>
      <c r="KJ121" s="47"/>
      <c r="KK121" s="47"/>
      <c r="KL121" s="47"/>
      <c r="KM121" s="47"/>
      <c r="KN121" s="47"/>
      <c r="KO121" s="47"/>
      <c r="KP121" s="47"/>
      <c r="KQ121" s="47"/>
      <c r="KR121" s="47"/>
      <c r="KS121" s="47"/>
      <c r="KT121" s="47"/>
      <c r="KU121" s="47"/>
      <c r="KV121" s="47"/>
      <c r="KW121" s="47"/>
      <c r="KX121" s="47"/>
      <c r="KY121" s="47"/>
      <c r="KZ121" s="47"/>
      <c r="LA121" s="47"/>
      <c r="LB121" s="47"/>
      <c r="LC121" s="47"/>
      <c r="LD121" s="47"/>
      <c r="LE121" s="47"/>
      <c r="LF121" s="47"/>
      <c r="LG121" s="47"/>
      <c r="LH121" s="47"/>
      <c r="LI121" s="47"/>
      <c r="LJ121" s="47"/>
      <c r="LK121" s="47"/>
      <c r="LL121" s="47"/>
      <c r="LM121" s="47"/>
      <c r="LN121" s="47"/>
      <c r="LO121" s="47"/>
      <c r="LP121" s="47"/>
      <c r="LQ121" s="47"/>
      <c r="LR121" s="47"/>
      <c r="LS121" s="47"/>
      <c r="LT121" s="47"/>
      <c r="LU121" s="47"/>
      <c r="LV121" s="47"/>
      <c r="LW121" s="47"/>
      <c r="LX121" s="47"/>
      <c r="LY121" s="47"/>
      <c r="LZ121" s="47"/>
      <c r="MA121" s="47"/>
      <c r="MB121" s="47"/>
      <c r="MC121" s="47"/>
      <c r="MD121" s="47"/>
      <c r="ME121" s="47"/>
      <c r="MF121" s="47"/>
      <c r="MG121" s="47"/>
      <c r="MH121" s="47"/>
      <c r="MI121" s="47"/>
      <c r="MJ121" s="47"/>
      <c r="MK121" s="47"/>
      <c r="ML121" s="47"/>
      <c r="MM121" s="47"/>
      <c r="MN121" s="47"/>
      <c r="MO121" s="47"/>
      <c r="MP121" s="47"/>
      <c r="MQ121" s="47"/>
      <c r="MR121" s="47"/>
      <c r="MS121" s="47"/>
      <c r="MT121" s="47"/>
      <c r="MU121" s="47"/>
      <c r="MV121" s="47"/>
      <c r="MW121" s="47"/>
      <c r="MX121" s="47"/>
      <c r="MY121" s="47"/>
      <c r="MZ121" s="47"/>
      <c r="NA121" s="47"/>
      <c r="NB121" s="47"/>
      <c r="NC121" s="47"/>
      <c r="ND121" s="47"/>
      <c r="NE121" s="47"/>
      <c r="NF121" s="47"/>
      <c r="NG121" s="47"/>
      <c r="NH121" s="47"/>
      <c r="NI121" s="47"/>
      <c r="NJ121" s="47"/>
      <c r="NK121" s="47"/>
      <c r="NL121" s="47"/>
      <c r="NM121" s="47"/>
      <c r="NN121" s="47"/>
      <c r="NO121" s="47"/>
      <c r="NP121" s="47"/>
      <c r="NQ121" s="47"/>
      <c r="NR121" s="47"/>
      <c r="NS121" s="47"/>
      <c r="NT121" s="47"/>
      <c r="NU121" s="47"/>
      <c r="NV121" s="47"/>
      <c r="NW121" s="47"/>
      <c r="NX121" s="47"/>
      <c r="NY121" s="47"/>
      <c r="NZ121" s="47"/>
      <c r="OA121" s="47"/>
      <c r="OB121" s="47"/>
      <c r="OC121" s="47"/>
      <c r="OD121" s="47"/>
      <c r="OE121" s="47"/>
      <c r="OF121" s="47"/>
      <c r="OG121" s="47"/>
      <c r="OH121" s="47"/>
      <c r="OI121" s="47"/>
      <c r="OJ121" s="47"/>
      <c r="OK121" s="47"/>
      <c r="OL121" s="47"/>
      <c r="OM121" s="47"/>
      <c r="ON121" s="47"/>
      <c r="OO121" s="47"/>
      <c r="OP121" s="47"/>
      <c r="OQ121" s="47"/>
      <c r="OR121" s="47"/>
      <c r="OS121" s="47"/>
      <c r="OT121" s="47"/>
      <c r="OU121" s="47"/>
      <c r="OV121" s="47"/>
      <c r="OW121" s="47"/>
      <c r="OX121" s="47"/>
      <c r="OY121" s="47"/>
      <c r="OZ121" s="47"/>
      <c r="PA121" s="47"/>
      <c r="PB121" s="47"/>
      <c r="PC121" s="47"/>
      <c r="PD121" s="47"/>
      <c r="PE121" s="47"/>
      <c r="PF121" s="47"/>
      <c r="PG121" s="47"/>
      <c r="PH121" s="47"/>
      <c r="PI121" s="47"/>
      <c r="PJ121" s="47"/>
      <c r="PK121" s="47"/>
      <c r="PL121" s="47"/>
      <c r="PM121" s="47"/>
      <c r="PN121" s="47"/>
      <c r="PO121" s="47"/>
      <c r="PP121" s="47"/>
      <c r="PQ121" s="47"/>
      <c r="PR121" s="47"/>
      <c r="PS121" s="47"/>
      <c r="PT121" s="47"/>
      <c r="PU121" s="47"/>
      <c r="PV121" s="47"/>
      <c r="PW121" s="47"/>
      <c r="PX121" s="47"/>
      <c r="PY121" s="47"/>
      <c r="PZ121" s="47"/>
      <c r="QA121" s="47"/>
      <c r="QB121" s="47"/>
      <c r="QC121" s="47"/>
      <c r="QD121" s="47"/>
      <c r="QE121" s="47"/>
      <c r="QF121" s="47"/>
      <c r="QG121" s="47"/>
      <c r="QH121" s="47"/>
      <c r="QI121" s="47"/>
      <c r="QJ121" s="47"/>
      <c r="QK121" s="47"/>
      <c r="QL121" s="47"/>
      <c r="QM121" s="47"/>
      <c r="QN121" s="47"/>
      <c r="QO121" s="47"/>
      <c r="QP121" s="47"/>
      <c r="QQ121" s="47"/>
      <c r="QR121" s="47"/>
      <c r="QS121" s="47"/>
      <c r="QT121" s="47"/>
      <c r="QU121" s="47"/>
      <c r="QV121" s="47"/>
      <c r="QW121" s="47"/>
      <c r="QX121" s="47"/>
      <c r="QY121" s="47"/>
      <c r="QZ121" s="47"/>
      <c r="RA121" s="47"/>
      <c r="RB121" s="47"/>
      <c r="RC121" s="47"/>
      <c r="RD121" s="47"/>
      <c r="RE121" s="47"/>
      <c r="RF121" s="47"/>
      <c r="RG121" s="47"/>
      <c r="RH121" s="47"/>
      <c r="RI121" s="47"/>
      <c r="RJ121" s="47"/>
      <c r="RK121" s="47"/>
      <c r="RL121" s="47"/>
      <c r="RM121" s="47"/>
      <c r="RN121" s="47"/>
      <c r="RO121" s="47"/>
      <c r="RP121" s="47"/>
      <c r="RQ121" s="47"/>
      <c r="RR121" s="47"/>
      <c r="RS121" s="47"/>
      <c r="RT121" s="47"/>
      <c r="RU121" s="47"/>
      <c r="RV121" s="47"/>
      <c r="RW121" s="47"/>
      <c r="RX121" s="47"/>
      <c r="RY121" s="47"/>
      <c r="RZ121" s="47"/>
      <c r="SA121" s="47"/>
      <c r="SB121" s="47"/>
      <c r="SC121" s="47"/>
      <c r="SD121" s="47"/>
      <c r="SE121" s="47"/>
      <c r="SF121" s="47"/>
      <c r="SG121" s="47"/>
      <c r="SH121" s="47"/>
      <c r="SI121" s="47"/>
      <c r="SJ121" s="47"/>
      <c r="SK121" s="47"/>
      <c r="SL121" s="47"/>
      <c r="SM121" s="47"/>
      <c r="SN121" s="47"/>
      <c r="SO121" s="47"/>
      <c r="SP121" s="47"/>
      <c r="SQ121" s="47"/>
      <c r="SR121" s="47"/>
      <c r="SS121" s="47"/>
      <c r="ST121" s="47"/>
      <c r="SU121" s="47"/>
      <c r="SV121" s="47"/>
      <c r="SW121" s="47"/>
      <c r="SX121" s="47"/>
      <c r="SY121" s="47"/>
      <c r="SZ121" s="47"/>
      <c r="TA121" s="47"/>
      <c r="TB121" s="47"/>
      <c r="TC121" s="47"/>
      <c r="TD121" s="47"/>
      <c r="TE121" s="47"/>
      <c r="TF121" s="47"/>
      <c r="TG121" s="47"/>
      <c r="TH121" s="47"/>
      <c r="TI121" s="47"/>
      <c r="TJ121" s="47"/>
      <c r="TK121" s="47"/>
      <c r="TL121" s="47"/>
      <c r="TM121" s="47"/>
      <c r="TN121" s="47"/>
      <c r="TO121" s="47"/>
      <c r="TP121" s="47"/>
      <c r="TQ121" s="47"/>
      <c r="TR121" s="47"/>
      <c r="TS121" s="47"/>
      <c r="TT121" s="47"/>
      <c r="TU121" s="47"/>
      <c r="TV121" s="47"/>
      <c r="TW121" s="47"/>
      <c r="TX121" s="47"/>
      <c r="TY121" s="47"/>
      <c r="TZ121" s="47"/>
      <c r="UA121" s="47"/>
      <c r="UB121" s="47"/>
      <c r="UC121" s="47"/>
      <c r="UD121" s="47"/>
      <c r="UE121" s="47"/>
      <c r="UF121" s="47"/>
      <c r="UG121" s="47"/>
      <c r="UH121" s="47"/>
      <c r="UI121" s="47"/>
      <c r="UJ121" s="47"/>
      <c r="UK121" s="47"/>
      <c r="UL121" s="47"/>
      <c r="UM121" s="47"/>
      <c r="UN121" s="47"/>
      <c r="UO121" s="47"/>
      <c r="UP121" s="47"/>
      <c r="UQ121" s="47"/>
      <c r="UR121" s="47"/>
      <c r="US121" s="47"/>
      <c r="UT121" s="47"/>
      <c r="UU121" s="47"/>
      <c r="UV121" s="47"/>
      <c r="UW121" s="47"/>
      <c r="UX121" s="47"/>
      <c r="UY121" s="47"/>
      <c r="UZ121" s="47"/>
      <c r="VA121" s="47"/>
      <c r="VB121" s="47"/>
      <c r="VC121" s="47"/>
      <c r="VD121" s="47"/>
      <c r="VE121" s="47"/>
      <c r="VF121" s="47"/>
      <c r="VG121" s="47"/>
      <c r="VH121" s="47"/>
      <c r="VI121" s="47"/>
      <c r="VJ121" s="47"/>
      <c r="VK121" s="47"/>
      <c r="VL121" s="47"/>
      <c r="VM121" s="47"/>
      <c r="VN121" s="47"/>
      <c r="VO121" s="47"/>
      <c r="VP121" s="47"/>
      <c r="VQ121" s="47"/>
      <c r="VR121" s="47"/>
      <c r="VS121" s="47"/>
      <c r="VT121" s="47"/>
      <c r="VU121" s="47"/>
      <c r="VV121" s="47"/>
      <c r="VW121" s="47"/>
      <c r="VX121" s="47"/>
      <c r="VY121" s="47"/>
      <c r="VZ121" s="47"/>
      <c r="WA121" s="47"/>
      <c r="WB121" s="47"/>
      <c r="WC121" s="47"/>
      <c r="WD121" s="47"/>
      <c r="WE121" s="47"/>
      <c r="WF121" s="47"/>
      <c r="WG121" s="47"/>
      <c r="WH121" s="47"/>
      <c r="WI121" s="47"/>
      <c r="WJ121" s="47"/>
      <c r="WK121" s="47"/>
      <c r="WL121" s="47"/>
      <c r="WM121" s="47"/>
      <c r="WN121" s="47"/>
      <c r="WO121" s="47"/>
      <c r="WP121" s="47"/>
      <c r="WQ121" s="47"/>
      <c r="WR121" s="47"/>
      <c r="WS121" s="47"/>
      <c r="WT121" s="47"/>
      <c r="WU121" s="47"/>
      <c r="WV121" s="47"/>
      <c r="WW121" s="47"/>
      <c r="WX121" s="47"/>
      <c r="WY121" s="47"/>
      <c r="WZ121" s="47"/>
      <c r="XA121" s="47"/>
      <c r="XB121" s="47"/>
      <c r="XC121" s="47"/>
      <c r="XD121" s="47"/>
      <c r="XE121" s="47"/>
      <c r="XF121" s="47"/>
      <c r="XG121" s="47"/>
      <c r="XH121" s="47"/>
      <c r="XI121" s="47"/>
      <c r="XJ121" s="47"/>
      <c r="XK121" s="47"/>
      <c r="XL121" s="47"/>
      <c r="XM121" s="47"/>
      <c r="XN121" s="47"/>
      <c r="XO121" s="47"/>
      <c r="XP121" s="47"/>
      <c r="XQ121" s="47"/>
      <c r="XR121" s="47"/>
      <c r="XS121" s="47"/>
      <c r="XT121" s="47"/>
      <c r="XU121" s="47"/>
      <c r="XV121" s="47"/>
      <c r="XW121" s="47"/>
      <c r="XX121" s="47"/>
      <c r="XY121" s="47"/>
      <c r="XZ121" s="47"/>
      <c r="YA121" s="47"/>
      <c r="YB121" s="47"/>
      <c r="YC121" s="47"/>
      <c r="YD121" s="47"/>
      <c r="YE121" s="47"/>
      <c r="YF121" s="47"/>
      <c r="YG121" s="47"/>
      <c r="YH121" s="47"/>
      <c r="YI121" s="47"/>
      <c r="YJ121" s="47"/>
      <c r="YK121" s="47"/>
      <c r="YL121" s="47"/>
      <c r="YM121" s="47"/>
      <c r="YN121" s="47"/>
      <c r="YO121" s="47"/>
      <c r="YP121" s="47"/>
      <c r="YQ121" s="47"/>
      <c r="YR121" s="47"/>
      <c r="YS121" s="47"/>
      <c r="YT121" s="47"/>
      <c r="YU121" s="47"/>
      <c r="YV121" s="47"/>
      <c r="YW121" s="47"/>
      <c r="YX121" s="47"/>
      <c r="YY121" s="47"/>
      <c r="YZ121" s="47"/>
      <c r="ZA121" s="47"/>
      <c r="ZB121" s="47"/>
      <c r="ZC121" s="47"/>
      <c r="ZD121" s="47"/>
      <c r="ZE121" s="47"/>
      <c r="ZF121" s="47"/>
      <c r="ZG121" s="47"/>
      <c r="ZH121" s="47"/>
      <c r="ZI121" s="47"/>
      <c r="ZJ121" s="47"/>
      <c r="ZK121" s="47"/>
      <c r="ZL121" s="47"/>
      <c r="ZM121" s="47"/>
      <c r="ZN121" s="47"/>
      <c r="ZO121" s="47"/>
      <c r="ZP121" s="47"/>
      <c r="ZQ121" s="47"/>
      <c r="ZR121" s="47"/>
      <c r="ZS121" s="47"/>
      <c r="ZT121" s="47"/>
      <c r="ZU121" s="47"/>
      <c r="ZV121" s="47"/>
      <c r="ZW121" s="47"/>
      <c r="ZX121" s="47"/>
      <c r="ZY121" s="47"/>
      <c r="ZZ121" s="47"/>
      <c r="AAA121" s="47"/>
      <c r="AAB121" s="47"/>
      <c r="AAC121" s="47"/>
      <c r="AAD121" s="47"/>
      <c r="AAE121" s="47"/>
      <c r="AAF121" s="47"/>
      <c r="AAG121" s="47"/>
      <c r="AAH121" s="47"/>
      <c r="AAI121" s="47"/>
      <c r="AAJ121" s="47"/>
      <c r="AAK121" s="47"/>
      <c r="AAL121" s="47"/>
      <c r="AAM121" s="47"/>
      <c r="AAN121" s="47"/>
      <c r="AAO121" s="47"/>
      <c r="AAP121" s="47"/>
      <c r="AAQ121" s="47"/>
      <c r="AAR121" s="47"/>
      <c r="AAS121" s="47"/>
      <c r="AAT121" s="47"/>
      <c r="AAU121" s="47"/>
      <c r="AAV121" s="47"/>
      <c r="AAW121" s="47"/>
      <c r="AAX121" s="47"/>
      <c r="AAY121" s="47"/>
      <c r="AAZ121" s="47"/>
      <c r="ABA121" s="47"/>
      <c r="ABB121" s="47"/>
      <c r="ABC121" s="47"/>
      <c r="ABD121" s="47"/>
      <c r="ABE121" s="47"/>
      <c r="ABF121" s="47"/>
      <c r="ABG121" s="47"/>
      <c r="ABH121" s="47"/>
      <c r="ABI121" s="47"/>
      <c r="ABJ121" s="47"/>
      <c r="ABK121" s="47"/>
      <c r="ABL121" s="47"/>
      <c r="ABM121" s="47"/>
      <c r="ABN121" s="47"/>
      <c r="ABO121" s="47"/>
      <c r="ABP121" s="47"/>
      <c r="ABQ121" s="47"/>
      <c r="ABR121" s="47"/>
      <c r="ABS121" s="47"/>
      <c r="ABT121" s="47"/>
      <c r="ABU121" s="47"/>
      <c r="ABV121" s="47"/>
      <c r="ABW121" s="47"/>
      <c r="ABX121" s="47"/>
      <c r="ABY121" s="47"/>
      <c r="ABZ121" s="47"/>
      <c r="ACA121" s="47"/>
      <c r="ACB121" s="47"/>
      <c r="ACC121" s="47"/>
      <c r="ACD121" s="47"/>
      <c r="ACE121" s="47"/>
      <c r="ACF121" s="47"/>
      <c r="ACG121" s="47"/>
      <c r="ACH121" s="47"/>
      <c r="ACI121" s="47"/>
      <c r="ACJ121" s="47"/>
      <c r="ACK121" s="47"/>
      <c r="ACL121" s="47"/>
      <c r="ACM121" s="47"/>
      <c r="ACN121" s="47"/>
      <c r="ACO121" s="47"/>
      <c r="ACP121" s="47"/>
      <c r="ACQ121" s="47"/>
      <c r="ACR121" s="47"/>
      <c r="ACS121" s="47"/>
      <c r="ACT121" s="47"/>
      <c r="ACU121" s="47"/>
      <c r="ACV121" s="47"/>
      <c r="ACW121" s="47"/>
      <c r="ACX121" s="47"/>
      <c r="ACY121" s="47"/>
      <c r="ACZ121" s="47"/>
      <c r="ADA121" s="47"/>
      <c r="ADB121" s="47"/>
      <c r="ADC121" s="47"/>
      <c r="ADD121" s="47"/>
      <c r="ADE121" s="47"/>
      <c r="ADF121" s="47"/>
      <c r="ADG121" s="47"/>
      <c r="ADH121" s="47"/>
      <c r="ADI121" s="47"/>
      <c r="ADJ121" s="47"/>
      <c r="ADK121" s="47"/>
      <c r="ADL121" s="47"/>
      <c r="ADM121" s="47"/>
      <c r="ADN121" s="47"/>
      <c r="ADO121" s="47"/>
      <c r="ADP121" s="47"/>
      <c r="ADQ121" s="47"/>
      <c r="ADR121" s="47"/>
      <c r="ADS121" s="47"/>
      <c r="ADT121" s="47"/>
      <c r="ADU121" s="47"/>
      <c r="ADV121" s="47"/>
      <c r="ADW121" s="47"/>
      <c r="ADX121" s="47"/>
      <c r="ADY121" s="47"/>
      <c r="ADZ121" s="47"/>
      <c r="AEA121" s="47"/>
      <c r="AEB121" s="47"/>
      <c r="AEC121" s="47"/>
      <c r="AED121" s="47"/>
      <c r="AEE121" s="47"/>
      <c r="AEF121" s="47"/>
      <c r="AEG121" s="47"/>
      <c r="AEH121" s="47"/>
      <c r="AEI121" s="47"/>
      <c r="AEJ121" s="47"/>
      <c r="AEK121" s="47"/>
      <c r="AEL121" s="47"/>
      <c r="AEM121" s="47"/>
      <c r="AEN121" s="47"/>
      <c r="AEO121" s="47"/>
      <c r="AEP121" s="47"/>
      <c r="AEQ121" s="47"/>
      <c r="AER121" s="47"/>
      <c r="AES121" s="47"/>
      <c r="AET121" s="47"/>
      <c r="AEU121" s="47"/>
      <c r="AEV121" s="47"/>
      <c r="AEW121" s="47"/>
      <c r="AEX121" s="47"/>
      <c r="AEY121" s="47"/>
      <c r="AEZ121" s="47"/>
      <c r="AFA121" s="47"/>
      <c r="AFB121" s="47"/>
      <c r="AFC121" s="47"/>
      <c r="AFD121" s="47"/>
      <c r="AFE121" s="47"/>
      <c r="AFF121" s="47"/>
      <c r="AFG121" s="47"/>
      <c r="AFH121" s="47"/>
      <c r="AFI121" s="47"/>
      <c r="AFJ121" s="47"/>
      <c r="AFK121" s="47"/>
      <c r="AFL121" s="47"/>
      <c r="AFM121" s="47"/>
      <c r="AFN121" s="47"/>
      <c r="AFO121" s="47"/>
      <c r="AFP121" s="47"/>
      <c r="AFQ121" s="47"/>
      <c r="AFR121" s="47"/>
      <c r="AFS121" s="47"/>
      <c r="AFT121" s="47"/>
      <c r="AFU121" s="47"/>
      <c r="AFV121" s="47"/>
      <c r="AFW121" s="47"/>
      <c r="AFX121" s="47"/>
      <c r="AFY121" s="47"/>
      <c r="AFZ121" s="47"/>
      <c r="AGA121" s="47"/>
      <c r="AGB121" s="47"/>
      <c r="AGC121" s="47"/>
      <c r="AGD121" s="47"/>
      <c r="AGE121" s="47"/>
      <c r="AGF121" s="47"/>
      <c r="AGG121" s="47"/>
      <c r="AGH121" s="47"/>
      <c r="AGI121" s="47"/>
      <c r="AGJ121" s="47"/>
      <c r="AGK121" s="47"/>
      <c r="AGL121" s="47"/>
      <c r="AGM121" s="47"/>
      <c r="AGN121" s="47"/>
      <c r="AGO121" s="47"/>
      <c r="AGP121" s="47"/>
      <c r="AGQ121" s="47"/>
      <c r="AGR121" s="47"/>
      <c r="AGS121" s="47"/>
      <c r="AGT121" s="47"/>
      <c r="AGU121" s="47"/>
      <c r="AGV121" s="47"/>
      <c r="AGW121" s="47"/>
      <c r="AGX121" s="47"/>
      <c r="AGY121" s="47"/>
      <c r="AGZ121" s="47"/>
      <c r="AHA121" s="47"/>
      <c r="AHB121" s="47"/>
      <c r="AHC121" s="47"/>
      <c r="AHD121" s="47"/>
      <c r="AHE121" s="47"/>
      <c r="AHF121" s="47"/>
      <c r="AHG121" s="47"/>
      <c r="AHH121" s="47"/>
      <c r="AHI121" s="47"/>
      <c r="AHJ121" s="47"/>
      <c r="AHK121" s="47"/>
      <c r="AHL121" s="47"/>
      <c r="AHM121" s="47"/>
      <c r="AHN121" s="47"/>
      <c r="AHO121" s="47"/>
      <c r="AHP121" s="47"/>
      <c r="AHQ121" s="47"/>
      <c r="AHR121" s="47"/>
      <c r="AHS121" s="47"/>
      <c r="AHT121" s="47"/>
      <c r="AHU121" s="47"/>
      <c r="AHV121" s="47"/>
      <c r="AHW121" s="47"/>
      <c r="AHX121" s="47"/>
      <c r="AHY121" s="47"/>
      <c r="AHZ121" s="47"/>
      <c r="AIA121" s="47"/>
      <c r="AIB121" s="47"/>
      <c r="AIC121" s="47"/>
      <c r="AID121" s="47"/>
      <c r="AIE121" s="47"/>
      <c r="AIF121" s="47"/>
      <c r="AIG121" s="47"/>
      <c r="AIH121" s="47"/>
      <c r="AII121" s="47"/>
      <c r="AIJ121" s="47"/>
      <c r="AIK121" s="47"/>
      <c r="AIL121" s="47"/>
      <c r="AIM121" s="47"/>
      <c r="AIN121" s="47"/>
      <c r="AIO121" s="47"/>
      <c r="AIP121" s="47"/>
      <c r="AIQ121" s="47"/>
      <c r="AIR121" s="47"/>
      <c r="AIS121" s="47"/>
      <c r="AIT121" s="47"/>
      <c r="AIU121" s="47"/>
      <c r="AIV121" s="47"/>
      <c r="AIW121" s="47"/>
      <c r="AIX121" s="47"/>
      <c r="AIY121" s="47"/>
      <c r="AIZ121" s="47"/>
      <c r="AJA121" s="47"/>
      <c r="AJB121" s="47"/>
      <c r="AJC121" s="47"/>
      <c r="AJD121" s="47"/>
      <c r="AJE121" s="47"/>
      <c r="AJF121" s="47"/>
      <c r="AJG121" s="47"/>
      <c r="AJH121" s="47"/>
      <c r="AJI121" s="47"/>
      <c r="AJJ121" s="47"/>
      <c r="AJK121" s="47"/>
      <c r="AJL121" s="47"/>
      <c r="AJM121" s="47"/>
      <c r="AJN121" s="47"/>
      <c r="AJO121" s="47"/>
      <c r="AJP121" s="47"/>
      <c r="AJQ121" s="47"/>
      <c r="AJR121" s="47"/>
      <c r="AJS121" s="47"/>
      <c r="AJT121" s="47"/>
      <c r="AJU121" s="47"/>
      <c r="AJV121" s="47"/>
      <c r="AJW121" s="47"/>
      <c r="AJX121" s="47"/>
      <c r="AJY121" s="47"/>
      <c r="AJZ121" s="47"/>
      <c r="AKA121" s="47"/>
      <c r="AKB121" s="47"/>
      <c r="AKC121" s="47"/>
      <c r="AKD121" s="47"/>
      <c r="AKE121" s="47"/>
      <c r="AKF121" s="47"/>
      <c r="AKG121" s="47"/>
      <c r="AKH121" s="47"/>
      <c r="AKI121" s="47"/>
      <c r="AKJ121" s="47"/>
      <c r="AKK121" s="47"/>
      <c r="AKL121" s="47"/>
      <c r="AKM121" s="47"/>
      <c r="AKN121" s="47"/>
      <c r="AKO121" s="47"/>
      <c r="AKP121" s="47"/>
      <c r="AKQ121" s="47"/>
      <c r="AKR121" s="47"/>
      <c r="AKS121" s="47"/>
      <c r="AKT121" s="47"/>
      <c r="AKU121" s="47"/>
      <c r="AKV121" s="47"/>
      <c r="AKW121" s="47"/>
      <c r="AKX121" s="47"/>
      <c r="AKY121" s="47"/>
      <c r="AKZ121" s="47"/>
      <c r="ALA121" s="47"/>
      <c r="ALB121" s="47"/>
      <c r="ALC121" s="47"/>
      <c r="ALD121" s="47"/>
      <c r="ALE121" s="47"/>
      <c r="ALF121" s="47"/>
      <c r="ALG121" s="47"/>
      <c r="ALH121" s="47"/>
      <c r="ALI121" s="47"/>
      <c r="ALJ121" s="47"/>
      <c r="ALK121" s="47"/>
      <c r="ALL121" s="47"/>
      <c r="ALM121" s="47"/>
      <c r="ALN121" s="47"/>
      <c r="ALO121" s="47"/>
      <c r="ALP121" s="47"/>
      <c r="ALQ121" s="47"/>
      <c r="ALR121" s="47"/>
      <c r="ALS121" s="47"/>
      <c r="ALT121" s="47"/>
      <c r="ALU121" s="47"/>
      <c r="ALV121" s="47"/>
      <c r="ALW121" s="47"/>
      <c r="ALX121" s="47"/>
      <c r="ALY121" s="47"/>
      <c r="ALZ121" s="47"/>
      <c r="AMA121" s="47"/>
      <c r="AMB121" s="47"/>
      <c r="AMC121" s="47"/>
      <c r="AMD121" s="47"/>
      <c r="AME121" s="47"/>
      <c r="AMF121" s="47"/>
      <c r="AMG121" s="47"/>
      <c r="AMH121" s="47"/>
      <c r="AMI121" s="47"/>
      <c r="AMJ121" s="47"/>
      <c r="AMK121" s="47"/>
      <c r="AML121" s="47"/>
    </row>
    <row r="122" spans="1:1026" ht="15.75" thickBot="1">
      <c r="B122" s="4"/>
      <c r="C122" s="4"/>
      <c r="D122" s="4"/>
      <c r="E122" s="4"/>
      <c r="F122" s="4"/>
      <c r="G122" s="4"/>
      <c r="H122" s="4"/>
      <c r="I122"/>
    </row>
    <row r="123" spans="1:1026" s="9" customFormat="1" ht="30.75" customHeight="1">
      <c r="A123" s="8"/>
      <c r="B123" s="417" t="s">
        <v>117</v>
      </c>
      <c r="C123" s="418"/>
      <c r="D123" s="419" t="s">
        <v>118</v>
      </c>
      <c r="E123" s="419"/>
      <c r="F123" s="418"/>
      <c r="G123" s="418"/>
      <c r="H123" s="420"/>
      <c r="I123" s="64"/>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c r="II123" s="8"/>
      <c r="IJ123" s="8"/>
      <c r="IK123" s="8"/>
      <c r="IL123" s="8"/>
      <c r="IM123" s="8"/>
      <c r="IN123" s="8"/>
      <c r="IO123" s="8"/>
      <c r="IP123" s="8"/>
      <c r="IQ123" s="8"/>
      <c r="IR123" s="8"/>
      <c r="IS123" s="8"/>
      <c r="IT123" s="8"/>
      <c r="IU123" s="8"/>
      <c r="IV123" s="8"/>
      <c r="IW123" s="8"/>
      <c r="IX123" s="8"/>
      <c r="IY123" s="8"/>
      <c r="IZ123" s="8"/>
      <c r="JA123" s="8"/>
      <c r="JB123" s="8"/>
      <c r="JC123" s="8"/>
      <c r="JD123" s="8"/>
      <c r="JE123" s="8"/>
      <c r="JF123" s="8"/>
      <c r="JG123" s="8"/>
      <c r="JH123" s="8"/>
      <c r="JI123" s="8"/>
      <c r="JJ123" s="8"/>
      <c r="JK123" s="8"/>
      <c r="JL123" s="8"/>
      <c r="JM123" s="8"/>
      <c r="JN123" s="8"/>
      <c r="JO123" s="8"/>
      <c r="JP123" s="8"/>
      <c r="JQ123" s="8"/>
      <c r="JR123" s="8"/>
      <c r="JS123" s="8"/>
      <c r="JT123" s="8"/>
      <c r="JU123" s="8"/>
      <c r="JV123" s="8"/>
      <c r="JW123" s="8"/>
      <c r="JX123" s="8"/>
      <c r="JY123" s="8"/>
      <c r="JZ123" s="8"/>
      <c r="KA123" s="8"/>
      <c r="KB123" s="8"/>
      <c r="KC123" s="8"/>
      <c r="KD123" s="8"/>
      <c r="KE123" s="8"/>
      <c r="KF123" s="8"/>
      <c r="KG123" s="8"/>
      <c r="KH123" s="8"/>
      <c r="KI123" s="8"/>
      <c r="KJ123" s="8"/>
      <c r="KK123" s="8"/>
      <c r="KL123" s="8"/>
      <c r="KM123" s="8"/>
      <c r="KN123" s="8"/>
      <c r="KO123" s="8"/>
      <c r="KP123" s="8"/>
      <c r="KQ123" s="8"/>
      <c r="KR123" s="8"/>
      <c r="KS123" s="8"/>
      <c r="KT123" s="8"/>
      <c r="KU123" s="8"/>
      <c r="KV123" s="8"/>
      <c r="KW123" s="8"/>
      <c r="KX123" s="8"/>
      <c r="KY123" s="8"/>
      <c r="KZ123" s="8"/>
      <c r="LA123" s="8"/>
      <c r="LB123" s="8"/>
      <c r="LC123" s="8"/>
      <c r="LD123" s="8"/>
      <c r="LE123" s="8"/>
      <c r="LF123" s="8"/>
      <c r="LG123" s="8"/>
      <c r="LH123" s="8"/>
      <c r="LI123" s="8"/>
      <c r="LJ123" s="8"/>
      <c r="LK123" s="8"/>
      <c r="LL123" s="8"/>
      <c r="LM123" s="8"/>
      <c r="LN123" s="8"/>
      <c r="LO123" s="8"/>
      <c r="LP123" s="8"/>
      <c r="LQ123" s="8"/>
      <c r="LR123" s="8"/>
      <c r="LS123" s="8"/>
      <c r="LT123" s="8"/>
      <c r="LU123" s="8"/>
      <c r="LV123" s="8"/>
      <c r="LW123" s="8"/>
      <c r="LX123" s="8"/>
      <c r="LY123" s="8"/>
      <c r="LZ123" s="8"/>
      <c r="MA123" s="8"/>
      <c r="MB123" s="8"/>
      <c r="MC123" s="8"/>
      <c r="MD123" s="8"/>
      <c r="ME123" s="8"/>
      <c r="MF123" s="8"/>
      <c r="MG123" s="8"/>
      <c r="MH123" s="8"/>
      <c r="MI123" s="8"/>
      <c r="MJ123" s="8"/>
      <c r="MK123" s="8"/>
      <c r="ML123" s="8"/>
      <c r="MM123" s="8"/>
      <c r="MN123" s="8"/>
      <c r="MO123" s="8"/>
      <c r="MP123" s="8"/>
      <c r="MQ123" s="8"/>
      <c r="MR123" s="8"/>
      <c r="MS123" s="8"/>
      <c r="MT123" s="8"/>
      <c r="MU123" s="8"/>
      <c r="MV123" s="8"/>
      <c r="MW123" s="8"/>
      <c r="MX123" s="8"/>
      <c r="MY123" s="8"/>
      <c r="MZ123" s="8"/>
      <c r="NA123" s="8"/>
      <c r="NB123" s="8"/>
      <c r="NC123" s="8"/>
      <c r="ND123" s="8"/>
      <c r="NE123" s="8"/>
      <c r="NF123" s="8"/>
      <c r="NG123" s="8"/>
      <c r="NH123" s="8"/>
      <c r="NI123" s="8"/>
      <c r="NJ123" s="8"/>
      <c r="NK123" s="8"/>
      <c r="NL123" s="8"/>
      <c r="NM123" s="8"/>
      <c r="NN123" s="8"/>
      <c r="NO123" s="8"/>
      <c r="NP123" s="8"/>
      <c r="NQ123" s="8"/>
      <c r="NR123" s="8"/>
      <c r="NS123" s="8"/>
      <c r="NT123" s="8"/>
      <c r="NU123" s="8"/>
      <c r="NV123" s="8"/>
      <c r="NW123" s="8"/>
      <c r="NX123" s="8"/>
      <c r="NY123" s="8"/>
      <c r="NZ123" s="8"/>
      <c r="OA123" s="8"/>
      <c r="OB123" s="8"/>
      <c r="OC123" s="8"/>
      <c r="OD123" s="8"/>
      <c r="OE123" s="8"/>
      <c r="OF123" s="8"/>
      <c r="OG123" s="8"/>
      <c r="OH123" s="8"/>
      <c r="OI123" s="8"/>
      <c r="OJ123" s="8"/>
      <c r="OK123" s="8"/>
      <c r="OL123" s="8"/>
      <c r="OM123" s="8"/>
      <c r="ON123" s="8"/>
      <c r="OO123" s="8"/>
      <c r="OP123" s="8"/>
      <c r="OQ123" s="8"/>
      <c r="OR123" s="8"/>
      <c r="OS123" s="8"/>
      <c r="OT123" s="8"/>
      <c r="OU123" s="8"/>
      <c r="OV123" s="8"/>
      <c r="OW123" s="8"/>
      <c r="OX123" s="8"/>
      <c r="OY123" s="8"/>
      <c r="OZ123" s="8"/>
      <c r="PA123" s="8"/>
      <c r="PB123" s="8"/>
      <c r="PC123" s="8"/>
      <c r="PD123" s="8"/>
      <c r="PE123" s="8"/>
      <c r="PF123" s="8"/>
      <c r="PG123" s="8"/>
      <c r="PH123" s="8"/>
      <c r="PI123" s="8"/>
      <c r="PJ123" s="8"/>
      <c r="PK123" s="8"/>
      <c r="PL123" s="8"/>
      <c r="PM123" s="8"/>
      <c r="PN123" s="8"/>
      <c r="PO123" s="8"/>
      <c r="PP123" s="8"/>
      <c r="PQ123" s="8"/>
      <c r="PR123" s="8"/>
      <c r="PS123" s="8"/>
      <c r="PT123" s="8"/>
      <c r="PU123" s="8"/>
      <c r="PV123" s="8"/>
      <c r="PW123" s="8"/>
      <c r="PX123" s="8"/>
      <c r="PY123" s="8"/>
      <c r="PZ123" s="8"/>
      <c r="QA123" s="8"/>
      <c r="QB123" s="8"/>
      <c r="QC123" s="8"/>
      <c r="QD123" s="8"/>
      <c r="QE123" s="8"/>
      <c r="QF123" s="8"/>
      <c r="QG123" s="8"/>
      <c r="QH123" s="8"/>
      <c r="QI123" s="8"/>
      <c r="QJ123" s="8"/>
      <c r="QK123" s="8"/>
      <c r="QL123" s="8"/>
      <c r="QM123" s="8"/>
      <c r="QN123" s="8"/>
      <c r="QO123" s="8"/>
      <c r="QP123" s="8"/>
      <c r="QQ123" s="8"/>
      <c r="QR123" s="8"/>
      <c r="QS123" s="8"/>
      <c r="QT123" s="8"/>
      <c r="QU123" s="8"/>
      <c r="QV123" s="8"/>
      <c r="QW123" s="8"/>
      <c r="QX123" s="8"/>
      <c r="QY123" s="8"/>
      <c r="QZ123" s="8"/>
      <c r="RA123" s="8"/>
      <c r="RB123" s="8"/>
      <c r="RC123" s="8"/>
      <c r="RD123" s="8"/>
      <c r="RE123" s="8"/>
      <c r="RF123" s="8"/>
      <c r="RG123" s="8"/>
      <c r="RH123" s="8"/>
      <c r="RI123" s="8"/>
      <c r="RJ123" s="8"/>
      <c r="RK123" s="8"/>
      <c r="RL123" s="8"/>
      <c r="RM123" s="8"/>
      <c r="RN123" s="8"/>
      <c r="RO123" s="8"/>
      <c r="RP123" s="8"/>
      <c r="RQ123" s="8"/>
      <c r="RR123" s="8"/>
      <c r="RS123" s="8"/>
      <c r="RT123" s="8"/>
      <c r="RU123" s="8"/>
      <c r="RV123" s="8"/>
      <c r="RW123" s="8"/>
      <c r="RX123" s="8"/>
      <c r="RY123" s="8"/>
      <c r="RZ123" s="8"/>
      <c r="SA123" s="8"/>
      <c r="SB123" s="8"/>
      <c r="SC123" s="8"/>
      <c r="SD123" s="8"/>
      <c r="SE123" s="8"/>
      <c r="SF123" s="8"/>
      <c r="SG123" s="8"/>
      <c r="SH123" s="8"/>
      <c r="SI123" s="8"/>
      <c r="SJ123" s="8"/>
      <c r="SK123" s="8"/>
      <c r="SL123" s="8"/>
      <c r="SM123" s="8"/>
      <c r="SN123" s="8"/>
      <c r="SO123" s="8"/>
      <c r="SP123" s="8"/>
      <c r="SQ123" s="8"/>
      <c r="SR123" s="8"/>
      <c r="SS123" s="8"/>
      <c r="ST123" s="8"/>
      <c r="SU123" s="8"/>
      <c r="SV123" s="8"/>
      <c r="SW123" s="8"/>
      <c r="SX123" s="8"/>
      <c r="SY123" s="8"/>
      <c r="SZ123" s="8"/>
      <c r="TA123" s="8"/>
      <c r="TB123" s="8"/>
      <c r="TC123" s="8"/>
      <c r="TD123" s="8"/>
      <c r="TE123" s="8"/>
      <c r="TF123" s="8"/>
      <c r="TG123" s="8"/>
      <c r="TH123" s="8"/>
      <c r="TI123" s="8"/>
      <c r="TJ123" s="8"/>
      <c r="TK123" s="8"/>
      <c r="TL123" s="8"/>
      <c r="TM123" s="8"/>
      <c r="TN123" s="8"/>
      <c r="TO123" s="8"/>
      <c r="TP123" s="8"/>
      <c r="TQ123" s="8"/>
      <c r="TR123" s="8"/>
      <c r="TS123" s="8"/>
      <c r="TT123" s="8"/>
      <c r="TU123" s="8"/>
      <c r="TV123" s="8"/>
      <c r="TW123" s="8"/>
      <c r="TX123" s="8"/>
      <c r="TY123" s="8"/>
      <c r="TZ123" s="8"/>
      <c r="UA123" s="8"/>
      <c r="UB123" s="8"/>
      <c r="UC123" s="8"/>
      <c r="UD123" s="8"/>
      <c r="UE123" s="8"/>
      <c r="UF123" s="8"/>
      <c r="UG123" s="8"/>
      <c r="UH123" s="8"/>
      <c r="UI123" s="8"/>
      <c r="UJ123" s="8"/>
      <c r="UK123" s="8"/>
      <c r="UL123" s="8"/>
      <c r="UM123" s="8"/>
      <c r="UN123" s="8"/>
      <c r="UO123" s="8"/>
      <c r="UP123" s="8"/>
      <c r="UQ123" s="8"/>
      <c r="UR123" s="8"/>
      <c r="US123" s="8"/>
      <c r="UT123" s="8"/>
      <c r="UU123" s="8"/>
      <c r="UV123" s="8"/>
      <c r="UW123" s="8"/>
      <c r="UX123" s="8"/>
      <c r="UY123" s="8"/>
      <c r="UZ123" s="8"/>
      <c r="VA123" s="8"/>
      <c r="VB123" s="8"/>
      <c r="VC123" s="8"/>
      <c r="VD123" s="8"/>
      <c r="VE123" s="8"/>
      <c r="VF123" s="8"/>
      <c r="VG123" s="8"/>
      <c r="VH123" s="8"/>
      <c r="VI123" s="8"/>
      <c r="VJ123" s="8"/>
      <c r="VK123" s="8"/>
      <c r="VL123" s="8"/>
      <c r="VM123" s="8"/>
      <c r="VN123" s="8"/>
      <c r="VO123" s="8"/>
      <c r="VP123" s="8"/>
      <c r="VQ123" s="8"/>
      <c r="VR123" s="8"/>
      <c r="VS123" s="8"/>
      <c r="VT123" s="8"/>
      <c r="VU123" s="8"/>
      <c r="VV123" s="8"/>
      <c r="VW123" s="8"/>
      <c r="VX123" s="8"/>
      <c r="VY123" s="8"/>
      <c r="VZ123" s="8"/>
      <c r="WA123" s="8"/>
      <c r="WB123" s="8"/>
      <c r="WC123" s="8"/>
      <c r="WD123" s="8"/>
      <c r="WE123" s="8"/>
      <c r="WF123" s="8"/>
      <c r="WG123" s="8"/>
      <c r="WH123" s="8"/>
      <c r="WI123" s="8"/>
      <c r="WJ123" s="8"/>
      <c r="WK123" s="8"/>
      <c r="WL123" s="8"/>
      <c r="WM123" s="8"/>
      <c r="WN123" s="8"/>
      <c r="WO123" s="8"/>
      <c r="WP123" s="8"/>
      <c r="WQ123" s="8"/>
      <c r="WR123" s="8"/>
      <c r="WS123" s="8"/>
      <c r="WT123" s="8"/>
      <c r="WU123" s="8"/>
      <c r="WV123" s="8"/>
      <c r="WW123" s="8"/>
      <c r="WX123" s="8"/>
      <c r="WY123" s="8"/>
      <c r="WZ123" s="8"/>
      <c r="XA123" s="8"/>
      <c r="XB123" s="8"/>
      <c r="XC123" s="8"/>
      <c r="XD123" s="8"/>
      <c r="XE123" s="8"/>
      <c r="XF123" s="8"/>
      <c r="XG123" s="8"/>
      <c r="XH123" s="8"/>
      <c r="XI123" s="8"/>
      <c r="XJ123" s="8"/>
      <c r="XK123" s="8"/>
      <c r="XL123" s="8"/>
      <c r="XM123" s="8"/>
      <c r="XN123" s="8"/>
      <c r="XO123" s="8"/>
      <c r="XP123" s="8"/>
      <c r="XQ123" s="8"/>
      <c r="XR123" s="8"/>
      <c r="XS123" s="8"/>
      <c r="XT123" s="8"/>
      <c r="XU123" s="8"/>
      <c r="XV123" s="8"/>
      <c r="XW123" s="8"/>
      <c r="XX123" s="8"/>
      <c r="XY123" s="8"/>
      <c r="XZ123" s="8"/>
      <c r="YA123" s="8"/>
      <c r="YB123" s="8"/>
      <c r="YC123" s="8"/>
      <c r="YD123" s="8"/>
      <c r="YE123" s="8"/>
      <c r="YF123" s="8"/>
      <c r="YG123" s="8"/>
      <c r="YH123" s="8"/>
      <c r="YI123" s="8"/>
      <c r="YJ123" s="8"/>
      <c r="YK123" s="8"/>
      <c r="YL123" s="8"/>
      <c r="YM123" s="8"/>
      <c r="YN123" s="8"/>
      <c r="YO123" s="8"/>
      <c r="YP123" s="8"/>
      <c r="YQ123" s="8"/>
      <c r="YR123" s="8"/>
      <c r="YS123" s="8"/>
      <c r="YT123" s="8"/>
      <c r="YU123" s="8"/>
      <c r="YV123" s="8"/>
      <c r="YW123" s="8"/>
      <c r="YX123" s="8"/>
      <c r="YY123" s="8"/>
      <c r="YZ123" s="8"/>
      <c r="ZA123" s="8"/>
      <c r="ZB123" s="8"/>
      <c r="ZC123" s="8"/>
      <c r="ZD123" s="8"/>
      <c r="ZE123" s="8"/>
      <c r="ZF123" s="8"/>
      <c r="ZG123" s="8"/>
      <c r="ZH123" s="8"/>
      <c r="ZI123" s="8"/>
      <c r="ZJ123" s="8"/>
      <c r="ZK123" s="8"/>
      <c r="ZL123" s="8"/>
      <c r="ZM123" s="8"/>
      <c r="ZN123" s="8"/>
      <c r="ZO123" s="8"/>
      <c r="ZP123" s="8"/>
      <c r="ZQ123" s="8"/>
      <c r="ZR123" s="8"/>
      <c r="ZS123" s="8"/>
      <c r="ZT123" s="8"/>
      <c r="ZU123" s="8"/>
      <c r="ZV123" s="8"/>
      <c r="ZW123" s="8"/>
      <c r="ZX123" s="8"/>
      <c r="ZY123" s="8"/>
      <c r="ZZ123" s="8"/>
      <c r="AAA123" s="8"/>
      <c r="AAB123" s="8"/>
      <c r="AAC123" s="8"/>
      <c r="AAD123" s="8"/>
      <c r="AAE123" s="8"/>
      <c r="AAF123" s="8"/>
      <c r="AAG123" s="8"/>
      <c r="AAH123" s="8"/>
      <c r="AAI123" s="8"/>
      <c r="AAJ123" s="8"/>
      <c r="AAK123" s="8"/>
      <c r="AAL123" s="8"/>
      <c r="AAM123" s="8"/>
      <c r="AAN123" s="8"/>
      <c r="AAO123" s="8"/>
      <c r="AAP123" s="8"/>
      <c r="AAQ123" s="8"/>
      <c r="AAR123" s="8"/>
      <c r="AAS123" s="8"/>
      <c r="AAT123" s="8"/>
      <c r="AAU123" s="8"/>
      <c r="AAV123" s="8"/>
      <c r="AAW123" s="8"/>
      <c r="AAX123" s="8"/>
      <c r="AAY123" s="8"/>
      <c r="AAZ123" s="8"/>
      <c r="ABA123" s="8"/>
      <c r="ABB123" s="8"/>
      <c r="ABC123" s="8"/>
      <c r="ABD123" s="8"/>
      <c r="ABE123" s="8"/>
      <c r="ABF123" s="8"/>
      <c r="ABG123" s="8"/>
      <c r="ABH123" s="8"/>
      <c r="ABI123" s="8"/>
      <c r="ABJ123" s="8"/>
      <c r="ABK123" s="8"/>
      <c r="ABL123" s="8"/>
      <c r="ABM123" s="8"/>
      <c r="ABN123" s="8"/>
      <c r="ABO123" s="8"/>
      <c r="ABP123" s="8"/>
      <c r="ABQ123" s="8"/>
      <c r="ABR123" s="8"/>
      <c r="ABS123" s="8"/>
      <c r="ABT123" s="8"/>
      <c r="ABU123" s="8"/>
      <c r="ABV123" s="8"/>
      <c r="ABW123" s="8"/>
      <c r="ABX123" s="8"/>
      <c r="ABY123" s="8"/>
      <c r="ABZ123" s="8"/>
      <c r="ACA123" s="8"/>
      <c r="ACB123" s="8"/>
      <c r="ACC123" s="8"/>
      <c r="ACD123" s="8"/>
      <c r="ACE123" s="8"/>
      <c r="ACF123" s="8"/>
      <c r="ACG123" s="8"/>
      <c r="ACH123" s="8"/>
      <c r="ACI123" s="8"/>
      <c r="ACJ123" s="8"/>
      <c r="ACK123" s="8"/>
      <c r="ACL123" s="8"/>
      <c r="ACM123" s="8"/>
      <c r="ACN123" s="8"/>
      <c r="ACO123" s="8"/>
      <c r="ACP123" s="8"/>
      <c r="ACQ123" s="8"/>
      <c r="ACR123" s="8"/>
      <c r="ACS123" s="8"/>
      <c r="ACT123" s="8"/>
      <c r="ACU123" s="8"/>
      <c r="ACV123" s="8"/>
      <c r="ACW123" s="8"/>
      <c r="ACX123" s="8"/>
      <c r="ACY123" s="8"/>
      <c r="ACZ123" s="8"/>
      <c r="ADA123" s="8"/>
      <c r="ADB123" s="8"/>
      <c r="ADC123" s="8"/>
      <c r="ADD123" s="8"/>
      <c r="ADE123" s="8"/>
      <c r="ADF123" s="8"/>
      <c r="ADG123" s="8"/>
      <c r="ADH123" s="8"/>
      <c r="ADI123" s="8"/>
      <c r="ADJ123" s="8"/>
      <c r="ADK123" s="8"/>
      <c r="ADL123" s="8"/>
      <c r="ADM123" s="8"/>
      <c r="ADN123" s="8"/>
      <c r="ADO123" s="8"/>
      <c r="ADP123" s="8"/>
      <c r="ADQ123" s="8"/>
      <c r="ADR123" s="8"/>
      <c r="ADS123" s="8"/>
      <c r="ADT123" s="8"/>
      <c r="ADU123" s="8"/>
      <c r="ADV123" s="8"/>
      <c r="ADW123" s="8"/>
      <c r="ADX123" s="8"/>
      <c r="ADY123" s="8"/>
      <c r="ADZ123" s="8"/>
      <c r="AEA123" s="8"/>
      <c r="AEB123" s="8"/>
      <c r="AEC123" s="8"/>
      <c r="AED123" s="8"/>
      <c r="AEE123" s="8"/>
      <c r="AEF123" s="8"/>
      <c r="AEG123" s="8"/>
      <c r="AEH123" s="8"/>
      <c r="AEI123" s="8"/>
      <c r="AEJ123" s="8"/>
      <c r="AEK123" s="8"/>
      <c r="AEL123" s="8"/>
      <c r="AEM123" s="8"/>
      <c r="AEN123" s="8"/>
      <c r="AEO123" s="8"/>
      <c r="AEP123" s="8"/>
      <c r="AEQ123" s="8"/>
      <c r="AER123" s="8"/>
      <c r="AES123" s="8"/>
      <c r="AET123" s="8"/>
      <c r="AEU123" s="8"/>
      <c r="AEV123" s="8"/>
      <c r="AEW123" s="8"/>
      <c r="AEX123" s="8"/>
      <c r="AEY123" s="8"/>
      <c r="AEZ123" s="8"/>
      <c r="AFA123" s="8"/>
      <c r="AFB123" s="8"/>
      <c r="AFC123" s="8"/>
      <c r="AFD123" s="8"/>
      <c r="AFE123" s="8"/>
      <c r="AFF123" s="8"/>
      <c r="AFG123" s="8"/>
      <c r="AFH123" s="8"/>
      <c r="AFI123" s="8"/>
      <c r="AFJ123" s="8"/>
      <c r="AFK123" s="8"/>
      <c r="AFL123" s="8"/>
      <c r="AFM123" s="8"/>
      <c r="AFN123" s="8"/>
      <c r="AFO123" s="8"/>
      <c r="AFP123" s="8"/>
      <c r="AFQ123" s="8"/>
      <c r="AFR123" s="8"/>
      <c r="AFS123" s="8"/>
      <c r="AFT123" s="8"/>
      <c r="AFU123" s="8"/>
      <c r="AFV123" s="8"/>
      <c r="AFW123" s="8"/>
      <c r="AFX123" s="8"/>
      <c r="AFY123" s="8"/>
      <c r="AFZ123" s="8"/>
      <c r="AGA123" s="8"/>
      <c r="AGB123" s="8"/>
      <c r="AGC123" s="8"/>
      <c r="AGD123" s="8"/>
      <c r="AGE123" s="8"/>
      <c r="AGF123" s="8"/>
      <c r="AGG123" s="8"/>
      <c r="AGH123" s="8"/>
      <c r="AGI123" s="8"/>
      <c r="AGJ123" s="8"/>
      <c r="AGK123" s="8"/>
      <c r="AGL123" s="8"/>
      <c r="AGM123" s="8"/>
      <c r="AGN123" s="8"/>
      <c r="AGO123" s="8"/>
      <c r="AGP123" s="8"/>
      <c r="AGQ123" s="8"/>
      <c r="AGR123" s="8"/>
      <c r="AGS123" s="8"/>
      <c r="AGT123" s="8"/>
      <c r="AGU123" s="8"/>
      <c r="AGV123" s="8"/>
      <c r="AGW123" s="8"/>
      <c r="AGX123" s="8"/>
      <c r="AGY123" s="8"/>
      <c r="AGZ123" s="8"/>
      <c r="AHA123" s="8"/>
      <c r="AHB123" s="8"/>
      <c r="AHC123" s="8"/>
      <c r="AHD123" s="8"/>
      <c r="AHE123" s="8"/>
      <c r="AHF123" s="8"/>
      <c r="AHG123" s="8"/>
      <c r="AHH123" s="8"/>
      <c r="AHI123" s="8"/>
      <c r="AHJ123" s="8"/>
      <c r="AHK123" s="8"/>
      <c r="AHL123" s="8"/>
      <c r="AHM123" s="8"/>
      <c r="AHN123" s="8"/>
      <c r="AHO123" s="8"/>
      <c r="AHP123" s="8"/>
      <c r="AHQ123" s="8"/>
      <c r="AHR123" s="8"/>
      <c r="AHS123" s="8"/>
      <c r="AHT123" s="8"/>
      <c r="AHU123" s="8"/>
      <c r="AHV123" s="8"/>
      <c r="AHW123" s="8"/>
      <c r="AHX123" s="8"/>
      <c r="AHY123" s="8"/>
      <c r="AHZ123" s="8"/>
      <c r="AIA123" s="8"/>
      <c r="AIB123" s="8"/>
      <c r="AIC123" s="8"/>
      <c r="AID123" s="8"/>
      <c r="AIE123" s="8"/>
      <c r="AIF123" s="8"/>
      <c r="AIG123" s="8"/>
      <c r="AIH123" s="8"/>
      <c r="AII123" s="8"/>
      <c r="AIJ123" s="8"/>
      <c r="AIK123" s="8"/>
      <c r="AIL123" s="8"/>
      <c r="AIM123" s="8"/>
      <c r="AIN123" s="8"/>
      <c r="AIO123" s="8"/>
      <c r="AIP123" s="8"/>
      <c r="AIQ123" s="8"/>
      <c r="AIR123" s="8"/>
      <c r="AIS123" s="8"/>
      <c r="AIT123" s="8"/>
      <c r="AIU123" s="8"/>
      <c r="AIV123" s="8"/>
      <c r="AIW123" s="8"/>
      <c r="AIX123" s="8"/>
      <c r="AIY123" s="8"/>
      <c r="AIZ123" s="8"/>
      <c r="AJA123" s="8"/>
      <c r="AJB123" s="8"/>
      <c r="AJC123" s="8"/>
      <c r="AJD123" s="8"/>
      <c r="AJE123" s="8"/>
      <c r="AJF123" s="8"/>
      <c r="AJG123" s="8"/>
      <c r="AJH123" s="8"/>
      <c r="AJI123" s="8"/>
      <c r="AJJ123" s="8"/>
      <c r="AJK123" s="8"/>
      <c r="AJL123" s="8"/>
      <c r="AJM123" s="8"/>
      <c r="AJN123" s="8"/>
      <c r="AJO123" s="8"/>
      <c r="AJP123" s="8"/>
      <c r="AJQ123" s="8"/>
      <c r="AJR123" s="8"/>
      <c r="AJS123" s="8"/>
      <c r="AJT123" s="8"/>
      <c r="AJU123" s="8"/>
      <c r="AJV123" s="8"/>
      <c r="AJW123" s="8"/>
      <c r="AJX123" s="8"/>
      <c r="AJY123" s="8"/>
      <c r="AJZ123" s="8"/>
      <c r="AKA123" s="8"/>
      <c r="AKB123" s="8"/>
      <c r="AKC123" s="8"/>
      <c r="AKD123" s="8"/>
      <c r="AKE123" s="8"/>
      <c r="AKF123" s="8"/>
      <c r="AKG123" s="8"/>
      <c r="AKH123" s="8"/>
      <c r="AKI123" s="8"/>
      <c r="AKJ123" s="8"/>
      <c r="AKK123" s="8"/>
      <c r="AKL123" s="8"/>
      <c r="AKM123" s="8"/>
      <c r="AKN123" s="8"/>
      <c r="AKO123" s="8"/>
      <c r="AKP123" s="8"/>
      <c r="AKQ123" s="8"/>
      <c r="AKR123" s="8"/>
      <c r="AKS123" s="8"/>
      <c r="AKT123" s="8"/>
      <c r="AKU123" s="8"/>
      <c r="AKV123" s="8"/>
      <c r="AKW123" s="8"/>
      <c r="AKX123" s="8"/>
      <c r="AKY123" s="8"/>
      <c r="AKZ123" s="8"/>
      <c r="ALA123" s="8"/>
      <c r="ALB123" s="8"/>
      <c r="ALC123" s="8"/>
      <c r="ALD123" s="8"/>
      <c r="ALE123" s="8"/>
      <c r="ALF123" s="8"/>
      <c r="ALG123" s="8"/>
      <c r="ALH123" s="8"/>
      <c r="ALI123" s="8"/>
      <c r="ALJ123" s="8"/>
      <c r="ALK123" s="8"/>
      <c r="ALL123" s="8"/>
      <c r="ALM123" s="8"/>
      <c r="ALN123" s="8"/>
      <c r="ALO123" s="8"/>
      <c r="ALP123" s="8"/>
      <c r="ALQ123" s="8"/>
      <c r="ALR123" s="8"/>
      <c r="ALS123" s="8"/>
      <c r="ALT123" s="8"/>
      <c r="ALU123" s="8"/>
      <c r="ALV123" s="8"/>
      <c r="ALW123" s="8"/>
      <c r="ALX123" s="8"/>
      <c r="ALY123" s="8"/>
      <c r="ALZ123" s="8"/>
      <c r="AMA123" s="8"/>
      <c r="AMB123" s="8"/>
      <c r="AMC123" s="8"/>
      <c r="AMD123" s="8"/>
      <c r="AME123" s="8"/>
      <c r="AMF123" s="8"/>
      <c r="AMG123" s="8"/>
      <c r="AMH123" s="8"/>
      <c r="AMI123" s="8"/>
      <c r="AMJ123" s="8"/>
      <c r="AMK123" s="8"/>
      <c r="AML123" s="8"/>
    </row>
    <row r="124" spans="1:1026" ht="15.75">
      <c r="B124" s="94">
        <v>5</v>
      </c>
      <c r="C124" s="435" t="s">
        <v>119</v>
      </c>
      <c r="D124" s="436"/>
      <c r="E124" s="437"/>
      <c r="F124" s="437"/>
      <c r="G124" s="437"/>
      <c r="H124" s="95" t="s">
        <v>79</v>
      </c>
      <c r="I124"/>
    </row>
    <row r="125" spans="1:1026" ht="21" customHeight="1">
      <c r="B125" s="83" t="s">
        <v>9</v>
      </c>
      <c r="C125" s="411" t="s">
        <v>120</v>
      </c>
      <c r="D125" s="326"/>
      <c r="E125" s="326"/>
      <c r="F125" s="326"/>
      <c r="G125" s="311"/>
      <c r="H125" s="121">
        <v>0</v>
      </c>
      <c r="I125" s="196"/>
    </row>
    <row r="126" spans="1:1026" ht="21" customHeight="1">
      <c r="B126" s="83" t="s">
        <v>11</v>
      </c>
      <c r="C126" s="411" t="s">
        <v>121</v>
      </c>
      <c r="D126" s="326"/>
      <c r="E126" s="326"/>
      <c r="F126" s="326"/>
      <c r="G126" s="311"/>
      <c r="H126" s="121">
        <v>0</v>
      </c>
      <c r="I126"/>
    </row>
    <row r="127" spans="1:1026" ht="21" customHeight="1">
      <c r="B127" s="83" t="s">
        <v>13</v>
      </c>
      <c r="C127" s="411" t="s">
        <v>122</v>
      </c>
      <c r="D127" s="326"/>
      <c r="E127" s="326"/>
      <c r="F127" s="326"/>
      <c r="G127" s="311"/>
      <c r="H127" s="121">
        <v>0</v>
      </c>
      <c r="I127"/>
    </row>
    <row r="128" spans="1:1026" ht="21" customHeight="1">
      <c r="B128" s="84" t="s">
        <v>14</v>
      </c>
      <c r="C128" s="438" t="s">
        <v>123</v>
      </c>
      <c r="D128" s="439"/>
      <c r="E128" s="439"/>
      <c r="F128" s="326"/>
      <c r="G128" s="311"/>
      <c r="H128" s="122"/>
      <c r="I128"/>
    </row>
    <row r="129" spans="1:1026" s="37" customFormat="1" ht="25.5" customHeight="1" thickBot="1">
      <c r="A129" s="36"/>
      <c r="B129" s="440" t="s">
        <v>124</v>
      </c>
      <c r="C129" s="441"/>
      <c r="D129" s="441"/>
      <c r="E129" s="442"/>
      <c r="F129" s="442"/>
      <c r="G129" s="443"/>
      <c r="H129" s="123">
        <f>SUM(H125:H128)</f>
        <v>0</v>
      </c>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c r="GS129" s="36"/>
      <c r="GT129" s="36"/>
      <c r="GU129" s="36"/>
      <c r="GV129" s="36"/>
      <c r="GW129" s="36"/>
      <c r="GX129" s="36"/>
      <c r="GY129" s="36"/>
      <c r="GZ129" s="36"/>
      <c r="HA129" s="36"/>
      <c r="HB129" s="36"/>
      <c r="HC129" s="36"/>
      <c r="HD129" s="36"/>
      <c r="HE129" s="36"/>
      <c r="HF129" s="36"/>
      <c r="HG129" s="36"/>
      <c r="HH129" s="36"/>
      <c r="HI129" s="36"/>
      <c r="HJ129" s="36"/>
      <c r="HK129" s="36"/>
      <c r="HL129" s="36"/>
      <c r="HM129" s="36"/>
      <c r="HN129" s="36"/>
      <c r="HO129" s="36"/>
      <c r="HP129" s="36"/>
      <c r="HQ129" s="36"/>
      <c r="HR129" s="36"/>
      <c r="HS129" s="36"/>
      <c r="HT129" s="36"/>
      <c r="HU129" s="36"/>
      <c r="HV129" s="36"/>
      <c r="HW129" s="36"/>
      <c r="HX129" s="36"/>
      <c r="HY129" s="36"/>
      <c r="HZ129" s="36"/>
      <c r="IA129" s="36"/>
      <c r="IB129" s="36"/>
      <c r="IC129" s="36"/>
      <c r="ID129" s="36"/>
      <c r="IE129" s="36"/>
      <c r="IF129" s="36"/>
      <c r="IG129" s="36"/>
      <c r="IH129" s="36"/>
      <c r="II129" s="36"/>
      <c r="IJ129" s="36"/>
      <c r="IK129" s="36"/>
      <c r="IL129" s="36"/>
      <c r="IM129" s="36"/>
      <c r="IN129" s="36"/>
      <c r="IO129" s="36"/>
      <c r="IP129" s="36"/>
      <c r="IQ129" s="36"/>
      <c r="IR129" s="36"/>
      <c r="IS129" s="36"/>
      <c r="IT129" s="36"/>
      <c r="IU129" s="36"/>
      <c r="IV129" s="36"/>
      <c r="IW129" s="36"/>
      <c r="IX129" s="36"/>
      <c r="IY129" s="36"/>
      <c r="IZ129" s="36"/>
      <c r="JA129" s="36"/>
      <c r="JB129" s="36"/>
      <c r="JC129" s="36"/>
      <c r="JD129" s="36"/>
      <c r="JE129" s="36"/>
      <c r="JF129" s="36"/>
      <c r="JG129" s="36"/>
      <c r="JH129" s="36"/>
      <c r="JI129" s="36"/>
      <c r="JJ129" s="36"/>
      <c r="JK129" s="36"/>
      <c r="JL129" s="36"/>
      <c r="JM129" s="36"/>
      <c r="JN129" s="36"/>
      <c r="JO129" s="36"/>
      <c r="JP129" s="36"/>
      <c r="JQ129" s="36"/>
      <c r="JR129" s="36"/>
      <c r="JS129" s="36"/>
      <c r="JT129" s="36"/>
      <c r="JU129" s="36"/>
      <c r="JV129" s="36"/>
      <c r="JW129" s="36"/>
      <c r="JX129" s="36"/>
      <c r="JY129" s="36"/>
      <c r="JZ129" s="36"/>
      <c r="KA129" s="36"/>
      <c r="KB129" s="36"/>
      <c r="KC129" s="36"/>
      <c r="KD129" s="36"/>
      <c r="KE129" s="36"/>
      <c r="KF129" s="36"/>
      <c r="KG129" s="36"/>
      <c r="KH129" s="36"/>
      <c r="KI129" s="36"/>
      <c r="KJ129" s="36"/>
      <c r="KK129" s="36"/>
      <c r="KL129" s="36"/>
      <c r="KM129" s="36"/>
      <c r="KN129" s="36"/>
      <c r="KO129" s="36"/>
      <c r="KP129" s="36"/>
      <c r="KQ129" s="36"/>
      <c r="KR129" s="36"/>
      <c r="KS129" s="36"/>
      <c r="KT129" s="36"/>
      <c r="KU129" s="36"/>
      <c r="KV129" s="36"/>
      <c r="KW129" s="36"/>
      <c r="KX129" s="36"/>
      <c r="KY129" s="36"/>
      <c r="KZ129" s="36"/>
      <c r="LA129" s="36"/>
      <c r="LB129" s="36"/>
      <c r="LC129" s="36"/>
      <c r="LD129" s="36"/>
      <c r="LE129" s="36"/>
      <c r="LF129" s="36"/>
      <c r="LG129" s="36"/>
      <c r="LH129" s="36"/>
      <c r="LI129" s="36"/>
      <c r="LJ129" s="36"/>
      <c r="LK129" s="36"/>
      <c r="LL129" s="36"/>
      <c r="LM129" s="36"/>
      <c r="LN129" s="36"/>
      <c r="LO129" s="36"/>
      <c r="LP129" s="36"/>
      <c r="LQ129" s="36"/>
      <c r="LR129" s="36"/>
      <c r="LS129" s="36"/>
      <c r="LT129" s="36"/>
      <c r="LU129" s="36"/>
      <c r="LV129" s="36"/>
      <c r="LW129" s="36"/>
      <c r="LX129" s="36"/>
      <c r="LY129" s="36"/>
      <c r="LZ129" s="36"/>
      <c r="MA129" s="36"/>
      <c r="MB129" s="36"/>
      <c r="MC129" s="36"/>
      <c r="MD129" s="36"/>
      <c r="ME129" s="36"/>
      <c r="MF129" s="36"/>
      <c r="MG129" s="36"/>
      <c r="MH129" s="36"/>
      <c r="MI129" s="36"/>
      <c r="MJ129" s="36"/>
      <c r="MK129" s="36"/>
      <c r="ML129" s="36"/>
      <c r="MM129" s="36"/>
      <c r="MN129" s="36"/>
      <c r="MO129" s="36"/>
      <c r="MP129" s="36"/>
      <c r="MQ129" s="36"/>
      <c r="MR129" s="36"/>
      <c r="MS129" s="36"/>
      <c r="MT129" s="36"/>
      <c r="MU129" s="36"/>
      <c r="MV129" s="36"/>
      <c r="MW129" s="36"/>
      <c r="MX129" s="36"/>
      <c r="MY129" s="36"/>
      <c r="MZ129" s="36"/>
      <c r="NA129" s="36"/>
      <c r="NB129" s="36"/>
      <c r="NC129" s="36"/>
      <c r="ND129" s="36"/>
      <c r="NE129" s="36"/>
      <c r="NF129" s="36"/>
      <c r="NG129" s="36"/>
      <c r="NH129" s="36"/>
      <c r="NI129" s="36"/>
      <c r="NJ129" s="36"/>
      <c r="NK129" s="36"/>
      <c r="NL129" s="36"/>
      <c r="NM129" s="36"/>
      <c r="NN129" s="36"/>
      <c r="NO129" s="36"/>
      <c r="NP129" s="36"/>
      <c r="NQ129" s="36"/>
      <c r="NR129" s="36"/>
      <c r="NS129" s="36"/>
      <c r="NT129" s="36"/>
      <c r="NU129" s="36"/>
      <c r="NV129" s="36"/>
      <c r="NW129" s="36"/>
      <c r="NX129" s="36"/>
      <c r="NY129" s="36"/>
      <c r="NZ129" s="36"/>
      <c r="OA129" s="36"/>
      <c r="OB129" s="36"/>
      <c r="OC129" s="36"/>
      <c r="OD129" s="36"/>
      <c r="OE129" s="36"/>
      <c r="OF129" s="36"/>
      <c r="OG129" s="36"/>
      <c r="OH129" s="36"/>
      <c r="OI129" s="36"/>
      <c r="OJ129" s="36"/>
      <c r="OK129" s="36"/>
      <c r="OL129" s="36"/>
      <c r="OM129" s="36"/>
      <c r="ON129" s="36"/>
      <c r="OO129" s="36"/>
      <c r="OP129" s="36"/>
      <c r="OQ129" s="36"/>
      <c r="OR129" s="36"/>
      <c r="OS129" s="36"/>
      <c r="OT129" s="36"/>
      <c r="OU129" s="36"/>
      <c r="OV129" s="36"/>
      <c r="OW129" s="36"/>
      <c r="OX129" s="36"/>
      <c r="OY129" s="36"/>
      <c r="OZ129" s="36"/>
      <c r="PA129" s="36"/>
      <c r="PB129" s="36"/>
      <c r="PC129" s="36"/>
      <c r="PD129" s="36"/>
      <c r="PE129" s="36"/>
      <c r="PF129" s="36"/>
      <c r="PG129" s="36"/>
      <c r="PH129" s="36"/>
      <c r="PI129" s="36"/>
      <c r="PJ129" s="36"/>
      <c r="PK129" s="36"/>
      <c r="PL129" s="36"/>
      <c r="PM129" s="36"/>
      <c r="PN129" s="36"/>
      <c r="PO129" s="36"/>
      <c r="PP129" s="36"/>
      <c r="PQ129" s="36"/>
      <c r="PR129" s="36"/>
      <c r="PS129" s="36"/>
      <c r="PT129" s="36"/>
      <c r="PU129" s="36"/>
      <c r="PV129" s="36"/>
      <c r="PW129" s="36"/>
      <c r="PX129" s="36"/>
      <c r="PY129" s="36"/>
      <c r="PZ129" s="36"/>
      <c r="QA129" s="36"/>
      <c r="QB129" s="36"/>
      <c r="QC129" s="36"/>
      <c r="QD129" s="36"/>
      <c r="QE129" s="36"/>
      <c r="QF129" s="36"/>
      <c r="QG129" s="36"/>
      <c r="QH129" s="36"/>
      <c r="QI129" s="36"/>
      <c r="QJ129" s="36"/>
      <c r="QK129" s="36"/>
      <c r="QL129" s="36"/>
      <c r="QM129" s="36"/>
      <c r="QN129" s="36"/>
      <c r="QO129" s="36"/>
      <c r="QP129" s="36"/>
      <c r="QQ129" s="36"/>
      <c r="QR129" s="36"/>
      <c r="QS129" s="36"/>
      <c r="QT129" s="36"/>
      <c r="QU129" s="36"/>
      <c r="QV129" s="36"/>
      <c r="QW129" s="36"/>
      <c r="QX129" s="36"/>
      <c r="QY129" s="36"/>
      <c r="QZ129" s="36"/>
      <c r="RA129" s="36"/>
      <c r="RB129" s="36"/>
      <c r="RC129" s="36"/>
      <c r="RD129" s="36"/>
      <c r="RE129" s="36"/>
      <c r="RF129" s="36"/>
      <c r="RG129" s="36"/>
      <c r="RH129" s="36"/>
      <c r="RI129" s="36"/>
      <c r="RJ129" s="36"/>
      <c r="RK129" s="36"/>
      <c r="RL129" s="36"/>
      <c r="RM129" s="36"/>
      <c r="RN129" s="36"/>
      <c r="RO129" s="36"/>
      <c r="RP129" s="36"/>
      <c r="RQ129" s="36"/>
      <c r="RR129" s="36"/>
      <c r="RS129" s="36"/>
      <c r="RT129" s="36"/>
      <c r="RU129" s="36"/>
      <c r="RV129" s="36"/>
      <c r="RW129" s="36"/>
      <c r="RX129" s="36"/>
      <c r="RY129" s="36"/>
      <c r="RZ129" s="36"/>
      <c r="SA129" s="36"/>
      <c r="SB129" s="36"/>
      <c r="SC129" s="36"/>
      <c r="SD129" s="36"/>
      <c r="SE129" s="36"/>
      <c r="SF129" s="36"/>
      <c r="SG129" s="36"/>
      <c r="SH129" s="36"/>
      <c r="SI129" s="36"/>
      <c r="SJ129" s="36"/>
      <c r="SK129" s="36"/>
      <c r="SL129" s="36"/>
      <c r="SM129" s="36"/>
      <c r="SN129" s="36"/>
      <c r="SO129" s="36"/>
      <c r="SP129" s="36"/>
      <c r="SQ129" s="36"/>
      <c r="SR129" s="36"/>
      <c r="SS129" s="36"/>
      <c r="ST129" s="36"/>
      <c r="SU129" s="36"/>
      <c r="SV129" s="36"/>
      <c r="SW129" s="36"/>
      <c r="SX129" s="36"/>
      <c r="SY129" s="36"/>
      <c r="SZ129" s="36"/>
      <c r="TA129" s="36"/>
      <c r="TB129" s="36"/>
      <c r="TC129" s="36"/>
      <c r="TD129" s="36"/>
      <c r="TE129" s="36"/>
      <c r="TF129" s="36"/>
      <c r="TG129" s="36"/>
      <c r="TH129" s="36"/>
      <c r="TI129" s="36"/>
      <c r="TJ129" s="36"/>
      <c r="TK129" s="36"/>
      <c r="TL129" s="36"/>
      <c r="TM129" s="36"/>
      <c r="TN129" s="36"/>
      <c r="TO129" s="36"/>
      <c r="TP129" s="36"/>
      <c r="TQ129" s="36"/>
      <c r="TR129" s="36"/>
      <c r="TS129" s="36"/>
      <c r="TT129" s="36"/>
      <c r="TU129" s="36"/>
      <c r="TV129" s="36"/>
      <c r="TW129" s="36"/>
      <c r="TX129" s="36"/>
      <c r="TY129" s="36"/>
      <c r="TZ129" s="36"/>
      <c r="UA129" s="36"/>
      <c r="UB129" s="36"/>
      <c r="UC129" s="36"/>
      <c r="UD129" s="36"/>
      <c r="UE129" s="36"/>
      <c r="UF129" s="36"/>
      <c r="UG129" s="36"/>
      <c r="UH129" s="36"/>
      <c r="UI129" s="36"/>
      <c r="UJ129" s="36"/>
      <c r="UK129" s="36"/>
      <c r="UL129" s="36"/>
      <c r="UM129" s="36"/>
      <c r="UN129" s="36"/>
      <c r="UO129" s="36"/>
      <c r="UP129" s="36"/>
      <c r="UQ129" s="36"/>
      <c r="UR129" s="36"/>
      <c r="US129" s="36"/>
      <c r="UT129" s="36"/>
      <c r="UU129" s="36"/>
      <c r="UV129" s="36"/>
      <c r="UW129" s="36"/>
      <c r="UX129" s="36"/>
      <c r="UY129" s="36"/>
      <c r="UZ129" s="36"/>
      <c r="VA129" s="36"/>
      <c r="VB129" s="36"/>
      <c r="VC129" s="36"/>
      <c r="VD129" s="36"/>
      <c r="VE129" s="36"/>
      <c r="VF129" s="36"/>
      <c r="VG129" s="36"/>
      <c r="VH129" s="36"/>
      <c r="VI129" s="36"/>
      <c r="VJ129" s="36"/>
      <c r="VK129" s="36"/>
      <c r="VL129" s="36"/>
      <c r="VM129" s="36"/>
      <c r="VN129" s="36"/>
      <c r="VO129" s="36"/>
      <c r="VP129" s="36"/>
      <c r="VQ129" s="36"/>
      <c r="VR129" s="36"/>
      <c r="VS129" s="36"/>
      <c r="VT129" s="36"/>
      <c r="VU129" s="36"/>
      <c r="VV129" s="36"/>
      <c r="VW129" s="36"/>
      <c r="VX129" s="36"/>
      <c r="VY129" s="36"/>
      <c r="VZ129" s="36"/>
      <c r="WA129" s="36"/>
      <c r="WB129" s="36"/>
      <c r="WC129" s="36"/>
      <c r="WD129" s="36"/>
      <c r="WE129" s="36"/>
      <c r="WF129" s="36"/>
      <c r="WG129" s="36"/>
      <c r="WH129" s="36"/>
      <c r="WI129" s="36"/>
      <c r="WJ129" s="36"/>
      <c r="WK129" s="36"/>
      <c r="WL129" s="36"/>
      <c r="WM129" s="36"/>
      <c r="WN129" s="36"/>
      <c r="WO129" s="36"/>
      <c r="WP129" s="36"/>
      <c r="WQ129" s="36"/>
      <c r="WR129" s="36"/>
      <c r="WS129" s="36"/>
      <c r="WT129" s="36"/>
      <c r="WU129" s="36"/>
      <c r="WV129" s="36"/>
      <c r="WW129" s="36"/>
      <c r="WX129" s="36"/>
      <c r="WY129" s="36"/>
      <c r="WZ129" s="36"/>
      <c r="XA129" s="36"/>
      <c r="XB129" s="36"/>
      <c r="XC129" s="36"/>
      <c r="XD129" s="36"/>
      <c r="XE129" s="36"/>
      <c r="XF129" s="36"/>
      <c r="XG129" s="36"/>
      <c r="XH129" s="36"/>
      <c r="XI129" s="36"/>
      <c r="XJ129" s="36"/>
      <c r="XK129" s="36"/>
      <c r="XL129" s="36"/>
      <c r="XM129" s="36"/>
      <c r="XN129" s="36"/>
      <c r="XO129" s="36"/>
      <c r="XP129" s="36"/>
      <c r="XQ129" s="36"/>
      <c r="XR129" s="36"/>
      <c r="XS129" s="36"/>
      <c r="XT129" s="36"/>
      <c r="XU129" s="36"/>
      <c r="XV129" s="36"/>
      <c r="XW129" s="36"/>
      <c r="XX129" s="36"/>
      <c r="XY129" s="36"/>
      <c r="XZ129" s="36"/>
      <c r="YA129" s="36"/>
      <c r="YB129" s="36"/>
      <c r="YC129" s="36"/>
      <c r="YD129" s="36"/>
      <c r="YE129" s="36"/>
      <c r="YF129" s="36"/>
      <c r="YG129" s="36"/>
      <c r="YH129" s="36"/>
      <c r="YI129" s="36"/>
      <c r="YJ129" s="36"/>
      <c r="YK129" s="36"/>
      <c r="YL129" s="36"/>
      <c r="YM129" s="36"/>
      <c r="YN129" s="36"/>
      <c r="YO129" s="36"/>
      <c r="YP129" s="36"/>
      <c r="YQ129" s="36"/>
      <c r="YR129" s="36"/>
      <c r="YS129" s="36"/>
      <c r="YT129" s="36"/>
      <c r="YU129" s="36"/>
      <c r="YV129" s="36"/>
      <c r="YW129" s="36"/>
      <c r="YX129" s="36"/>
      <c r="YY129" s="36"/>
      <c r="YZ129" s="36"/>
      <c r="ZA129" s="36"/>
      <c r="ZB129" s="36"/>
      <c r="ZC129" s="36"/>
      <c r="ZD129" s="36"/>
      <c r="ZE129" s="36"/>
      <c r="ZF129" s="36"/>
      <c r="ZG129" s="36"/>
      <c r="ZH129" s="36"/>
      <c r="ZI129" s="36"/>
      <c r="ZJ129" s="36"/>
      <c r="ZK129" s="36"/>
      <c r="ZL129" s="36"/>
      <c r="ZM129" s="36"/>
      <c r="ZN129" s="36"/>
      <c r="ZO129" s="36"/>
      <c r="ZP129" s="36"/>
      <c r="ZQ129" s="36"/>
      <c r="ZR129" s="36"/>
      <c r="ZS129" s="36"/>
      <c r="ZT129" s="36"/>
      <c r="ZU129" s="36"/>
      <c r="ZV129" s="36"/>
      <c r="ZW129" s="36"/>
      <c r="ZX129" s="36"/>
      <c r="ZY129" s="36"/>
      <c r="ZZ129" s="36"/>
      <c r="AAA129" s="36"/>
      <c r="AAB129" s="36"/>
      <c r="AAC129" s="36"/>
      <c r="AAD129" s="36"/>
      <c r="AAE129" s="36"/>
      <c r="AAF129" s="36"/>
      <c r="AAG129" s="36"/>
      <c r="AAH129" s="36"/>
      <c r="AAI129" s="36"/>
      <c r="AAJ129" s="36"/>
      <c r="AAK129" s="36"/>
      <c r="AAL129" s="36"/>
      <c r="AAM129" s="36"/>
      <c r="AAN129" s="36"/>
      <c r="AAO129" s="36"/>
      <c r="AAP129" s="36"/>
      <c r="AAQ129" s="36"/>
      <c r="AAR129" s="36"/>
      <c r="AAS129" s="36"/>
      <c r="AAT129" s="36"/>
      <c r="AAU129" s="36"/>
      <c r="AAV129" s="36"/>
      <c r="AAW129" s="36"/>
      <c r="AAX129" s="36"/>
      <c r="AAY129" s="36"/>
      <c r="AAZ129" s="36"/>
      <c r="ABA129" s="36"/>
      <c r="ABB129" s="36"/>
      <c r="ABC129" s="36"/>
      <c r="ABD129" s="36"/>
      <c r="ABE129" s="36"/>
      <c r="ABF129" s="36"/>
      <c r="ABG129" s="36"/>
      <c r="ABH129" s="36"/>
      <c r="ABI129" s="36"/>
      <c r="ABJ129" s="36"/>
      <c r="ABK129" s="36"/>
      <c r="ABL129" s="36"/>
      <c r="ABM129" s="36"/>
      <c r="ABN129" s="36"/>
      <c r="ABO129" s="36"/>
      <c r="ABP129" s="36"/>
      <c r="ABQ129" s="36"/>
      <c r="ABR129" s="36"/>
      <c r="ABS129" s="36"/>
      <c r="ABT129" s="36"/>
      <c r="ABU129" s="36"/>
      <c r="ABV129" s="36"/>
      <c r="ABW129" s="36"/>
      <c r="ABX129" s="36"/>
      <c r="ABY129" s="36"/>
      <c r="ABZ129" s="36"/>
      <c r="ACA129" s="36"/>
      <c r="ACB129" s="36"/>
      <c r="ACC129" s="36"/>
      <c r="ACD129" s="36"/>
      <c r="ACE129" s="36"/>
      <c r="ACF129" s="36"/>
      <c r="ACG129" s="36"/>
      <c r="ACH129" s="36"/>
      <c r="ACI129" s="36"/>
      <c r="ACJ129" s="36"/>
      <c r="ACK129" s="36"/>
      <c r="ACL129" s="36"/>
      <c r="ACM129" s="36"/>
      <c r="ACN129" s="36"/>
      <c r="ACO129" s="36"/>
      <c r="ACP129" s="36"/>
      <c r="ACQ129" s="36"/>
      <c r="ACR129" s="36"/>
      <c r="ACS129" s="36"/>
      <c r="ACT129" s="36"/>
      <c r="ACU129" s="36"/>
      <c r="ACV129" s="36"/>
      <c r="ACW129" s="36"/>
      <c r="ACX129" s="36"/>
      <c r="ACY129" s="36"/>
      <c r="ACZ129" s="36"/>
      <c r="ADA129" s="36"/>
      <c r="ADB129" s="36"/>
      <c r="ADC129" s="36"/>
      <c r="ADD129" s="36"/>
      <c r="ADE129" s="36"/>
      <c r="ADF129" s="36"/>
      <c r="ADG129" s="36"/>
      <c r="ADH129" s="36"/>
      <c r="ADI129" s="36"/>
      <c r="ADJ129" s="36"/>
      <c r="ADK129" s="36"/>
      <c r="ADL129" s="36"/>
      <c r="ADM129" s="36"/>
      <c r="ADN129" s="36"/>
      <c r="ADO129" s="36"/>
      <c r="ADP129" s="36"/>
      <c r="ADQ129" s="36"/>
      <c r="ADR129" s="36"/>
      <c r="ADS129" s="36"/>
      <c r="ADT129" s="36"/>
      <c r="ADU129" s="36"/>
      <c r="ADV129" s="36"/>
      <c r="ADW129" s="36"/>
      <c r="ADX129" s="36"/>
      <c r="ADY129" s="36"/>
      <c r="ADZ129" s="36"/>
      <c r="AEA129" s="36"/>
      <c r="AEB129" s="36"/>
      <c r="AEC129" s="36"/>
      <c r="AED129" s="36"/>
      <c r="AEE129" s="36"/>
      <c r="AEF129" s="36"/>
      <c r="AEG129" s="36"/>
      <c r="AEH129" s="36"/>
      <c r="AEI129" s="36"/>
      <c r="AEJ129" s="36"/>
      <c r="AEK129" s="36"/>
      <c r="AEL129" s="36"/>
      <c r="AEM129" s="36"/>
      <c r="AEN129" s="36"/>
      <c r="AEO129" s="36"/>
      <c r="AEP129" s="36"/>
      <c r="AEQ129" s="36"/>
      <c r="AER129" s="36"/>
      <c r="AES129" s="36"/>
      <c r="AET129" s="36"/>
      <c r="AEU129" s="36"/>
      <c r="AEV129" s="36"/>
      <c r="AEW129" s="36"/>
      <c r="AEX129" s="36"/>
      <c r="AEY129" s="36"/>
      <c r="AEZ129" s="36"/>
      <c r="AFA129" s="36"/>
      <c r="AFB129" s="36"/>
      <c r="AFC129" s="36"/>
      <c r="AFD129" s="36"/>
      <c r="AFE129" s="36"/>
      <c r="AFF129" s="36"/>
      <c r="AFG129" s="36"/>
      <c r="AFH129" s="36"/>
      <c r="AFI129" s="36"/>
      <c r="AFJ129" s="36"/>
      <c r="AFK129" s="36"/>
      <c r="AFL129" s="36"/>
      <c r="AFM129" s="36"/>
      <c r="AFN129" s="36"/>
      <c r="AFO129" s="36"/>
      <c r="AFP129" s="36"/>
      <c r="AFQ129" s="36"/>
      <c r="AFR129" s="36"/>
      <c r="AFS129" s="36"/>
      <c r="AFT129" s="36"/>
      <c r="AFU129" s="36"/>
      <c r="AFV129" s="36"/>
      <c r="AFW129" s="36"/>
      <c r="AFX129" s="36"/>
      <c r="AFY129" s="36"/>
      <c r="AFZ129" s="36"/>
      <c r="AGA129" s="36"/>
      <c r="AGB129" s="36"/>
      <c r="AGC129" s="36"/>
      <c r="AGD129" s="36"/>
      <c r="AGE129" s="36"/>
      <c r="AGF129" s="36"/>
      <c r="AGG129" s="36"/>
      <c r="AGH129" s="36"/>
      <c r="AGI129" s="36"/>
      <c r="AGJ129" s="36"/>
      <c r="AGK129" s="36"/>
      <c r="AGL129" s="36"/>
      <c r="AGM129" s="36"/>
      <c r="AGN129" s="36"/>
      <c r="AGO129" s="36"/>
      <c r="AGP129" s="36"/>
      <c r="AGQ129" s="36"/>
      <c r="AGR129" s="36"/>
      <c r="AGS129" s="36"/>
      <c r="AGT129" s="36"/>
      <c r="AGU129" s="36"/>
      <c r="AGV129" s="36"/>
      <c r="AGW129" s="36"/>
      <c r="AGX129" s="36"/>
      <c r="AGY129" s="36"/>
      <c r="AGZ129" s="36"/>
      <c r="AHA129" s="36"/>
      <c r="AHB129" s="36"/>
      <c r="AHC129" s="36"/>
      <c r="AHD129" s="36"/>
      <c r="AHE129" s="36"/>
      <c r="AHF129" s="36"/>
      <c r="AHG129" s="36"/>
      <c r="AHH129" s="36"/>
      <c r="AHI129" s="36"/>
      <c r="AHJ129" s="36"/>
      <c r="AHK129" s="36"/>
      <c r="AHL129" s="36"/>
      <c r="AHM129" s="36"/>
      <c r="AHN129" s="36"/>
      <c r="AHO129" s="36"/>
      <c r="AHP129" s="36"/>
      <c r="AHQ129" s="36"/>
      <c r="AHR129" s="36"/>
      <c r="AHS129" s="36"/>
      <c r="AHT129" s="36"/>
      <c r="AHU129" s="36"/>
      <c r="AHV129" s="36"/>
      <c r="AHW129" s="36"/>
      <c r="AHX129" s="36"/>
      <c r="AHY129" s="36"/>
      <c r="AHZ129" s="36"/>
      <c r="AIA129" s="36"/>
      <c r="AIB129" s="36"/>
      <c r="AIC129" s="36"/>
      <c r="AID129" s="36"/>
      <c r="AIE129" s="36"/>
      <c r="AIF129" s="36"/>
      <c r="AIG129" s="36"/>
      <c r="AIH129" s="36"/>
      <c r="AII129" s="36"/>
      <c r="AIJ129" s="36"/>
      <c r="AIK129" s="36"/>
      <c r="AIL129" s="36"/>
      <c r="AIM129" s="36"/>
      <c r="AIN129" s="36"/>
      <c r="AIO129" s="36"/>
      <c r="AIP129" s="36"/>
      <c r="AIQ129" s="36"/>
      <c r="AIR129" s="36"/>
      <c r="AIS129" s="36"/>
      <c r="AIT129" s="36"/>
      <c r="AIU129" s="36"/>
      <c r="AIV129" s="36"/>
      <c r="AIW129" s="36"/>
      <c r="AIX129" s="36"/>
      <c r="AIY129" s="36"/>
      <c r="AIZ129" s="36"/>
      <c r="AJA129" s="36"/>
      <c r="AJB129" s="36"/>
      <c r="AJC129" s="36"/>
      <c r="AJD129" s="36"/>
      <c r="AJE129" s="36"/>
      <c r="AJF129" s="36"/>
      <c r="AJG129" s="36"/>
      <c r="AJH129" s="36"/>
      <c r="AJI129" s="36"/>
      <c r="AJJ129" s="36"/>
      <c r="AJK129" s="36"/>
      <c r="AJL129" s="36"/>
      <c r="AJM129" s="36"/>
      <c r="AJN129" s="36"/>
      <c r="AJO129" s="36"/>
      <c r="AJP129" s="36"/>
      <c r="AJQ129" s="36"/>
      <c r="AJR129" s="36"/>
      <c r="AJS129" s="36"/>
      <c r="AJT129" s="36"/>
      <c r="AJU129" s="36"/>
      <c r="AJV129" s="36"/>
      <c r="AJW129" s="36"/>
      <c r="AJX129" s="36"/>
      <c r="AJY129" s="36"/>
      <c r="AJZ129" s="36"/>
      <c r="AKA129" s="36"/>
      <c r="AKB129" s="36"/>
      <c r="AKC129" s="36"/>
      <c r="AKD129" s="36"/>
      <c r="AKE129" s="36"/>
      <c r="AKF129" s="36"/>
      <c r="AKG129" s="36"/>
      <c r="AKH129" s="36"/>
      <c r="AKI129" s="36"/>
      <c r="AKJ129" s="36"/>
      <c r="AKK129" s="36"/>
      <c r="AKL129" s="36"/>
      <c r="AKM129" s="36"/>
      <c r="AKN129" s="36"/>
      <c r="AKO129" s="36"/>
      <c r="AKP129" s="36"/>
      <c r="AKQ129" s="36"/>
      <c r="AKR129" s="36"/>
      <c r="AKS129" s="36"/>
      <c r="AKT129" s="36"/>
      <c r="AKU129" s="36"/>
      <c r="AKV129" s="36"/>
      <c r="AKW129" s="36"/>
      <c r="AKX129" s="36"/>
      <c r="AKY129" s="36"/>
      <c r="AKZ129" s="36"/>
      <c r="ALA129" s="36"/>
      <c r="ALB129" s="36"/>
      <c r="ALC129" s="36"/>
      <c r="ALD129" s="36"/>
      <c r="ALE129" s="36"/>
      <c r="ALF129" s="36"/>
      <c r="ALG129" s="36"/>
      <c r="ALH129" s="36"/>
      <c r="ALI129" s="36"/>
      <c r="ALJ129" s="36"/>
      <c r="ALK129" s="36"/>
      <c r="ALL129" s="36"/>
      <c r="ALM129" s="36"/>
      <c r="ALN129" s="36"/>
      <c r="ALO129" s="36"/>
      <c r="ALP129" s="36"/>
      <c r="ALQ129" s="36"/>
      <c r="ALR129" s="36"/>
      <c r="ALS129" s="36"/>
      <c r="ALT129" s="36"/>
      <c r="ALU129" s="36"/>
      <c r="ALV129" s="36"/>
      <c r="ALW129" s="36"/>
      <c r="ALX129" s="36"/>
      <c r="ALY129" s="36"/>
      <c r="ALZ129" s="36"/>
      <c r="AMA129" s="36"/>
      <c r="AMB129" s="36"/>
      <c r="AMC129" s="36"/>
      <c r="AMD129" s="36"/>
      <c r="AME129" s="36"/>
      <c r="AMF129" s="36"/>
      <c r="AMG129" s="36"/>
      <c r="AMH129" s="36"/>
      <c r="AMI129" s="36"/>
      <c r="AMJ129" s="36"/>
      <c r="AMK129" s="36"/>
      <c r="AML129" s="36"/>
    </row>
    <row r="130" spans="1:1026" ht="15.75" thickBot="1">
      <c r="A130" s="35"/>
      <c r="B130" s="79"/>
      <c r="C130" s="80"/>
      <c r="D130" s="80"/>
      <c r="E130" s="80"/>
      <c r="F130" s="81"/>
      <c r="G130" s="81"/>
      <c r="H130" s="82"/>
      <c r="I130" s="34"/>
    </row>
    <row r="131" spans="1:1026" s="9" customFormat="1" ht="30.75" customHeight="1">
      <c r="A131" s="8"/>
      <c r="B131" s="417" t="s">
        <v>125</v>
      </c>
      <c r="C131" s="422"/>
      <c r="D131" s="419" t="s">
        <v>130</v>
      </c>
      <c r="E131" s="419"/>
      <c r="F131" s="418"/>
      <c r="G131" s="418"/>
      <c r="H131" s="420"/>
      <c r="I131" s="64"/>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c r="HH131" s="8"/>
      <c r="HI131" s="8"/>
      <c r="HJ131" s="8"/>
      <c r="HK131" s="8"/>
      <c r="HL131" s="8"/>
      <c r="HM131" s="8"/>
      <c r="HN131" s="8"/>
      <c r="HO131" s="8"/>
      <c r="HP131" s="8"/>
      <c r="HQ131" s="8"/>
      <c r="HR131" s="8"/>
      <c r="HS131" s="8"/>
      <c r="HT131" s="8"/>
      <c r="HU131" s="8"/>
      <c r="HV131" s="8"/>
      <c r="HW131" s="8"/>
      <c r="HX131" s="8"/>
      <c r="HY131" s="8"/>
      <c r="HZ131" s="8"/>
      <c r="IA131" s="8"/>
      <c r="IB131" s="8"/>
      <c r="IC131" s="8"/>
      <c r="ID131" s="8"/>
      <c r="IE131" s="8"/>
      <c r="IF131" s="8"/>
      <c r="IG131" s="8"/>
      <c r="IH131" s="8"/>
      <c r="II131" s="8"/>
      <c r="IJ131" s="8"/>
      <c r="IK131" s="8"/>
      <c r="IL131" s="8"/>
      <c r="IM131" s="8"/>
      <c r="IN131" s="8"/>
      <c r="IO131" s="8"/>
      <c r="IP131" s="8"/>
      <c r="IQ131" s="8"/>
      <c r="IR131" s="8"/>
      <c r="IS131" s="8"/>
      <c r="IT131" s="8"/>
      <c r="IU131" s="8"/>
      <c r="IV131" s="8"/>
      <c r="IW131" s="8"/>
      <c r="IX131" s="8"/>
      <c r="IY131" s="8"/>
      <c r="IZ131" s="8"/>
      <c r="JA131" s="8"/>
      <c r="JB131" s="8"/>
      <c r="JC131" s="8"/>
      <c r="JD131" s="8"/>
      <c r="JE131" s="8"/>
      <c r="JF131" s="8"/>
      <c r="JG131" s="8"/>
      <c r="JH131" s="8"/>
      <c r="JI131" s="8"/>
      <c r="JJ131" s="8"/>
      <c r="JK131" s="8"/>
      <c r="JL131" s="8"/>
      <c r="JM131" s="8"/>
      <c r="JN131" s="8"/>
      <c r="JO131" s="8"/>
      <c r="JP131" s="8"/>
      <c r="JQ131" s="8"/>
      <c r="JR131" s="8"/>
      <c r="JS131" s="8"/>
      <c r="JT131" s="8"/>
      <c r="JU131" s="8"/>
      <c r="JV131" s="8"/>
      <c r="JW131" s="8"/>
      <c r="JX131" s="8"/>
      <c r="JY131" s="8"/>
      <c r="JZ131" s="8"/>
      <c r="KA131" s="8"/>
      <c r="KB131" s="8"/>
      <c r="KC131" s="8"/>
      <c r="KD131" s="8"/>
      <c r="KE131" s="8"/>
      <c r="KF131" s="8"/>
      <c r="KG131" s="8"/>
      <c r="KH131" s="8"/>
      <c r="KI131" s="8"/>
      <c r="KJ131" s="8"/>
      <c r="KK131" s="8"/>
      <c r="KL131" s="8"/>
      <c r="KM131" s="8"/>
      <c r="KN131" s="8"/>
      <c r="KO131" s="8"/>
      <c r="KP131" s="8"/>
      <c r="KQ131" s="8"/>
      <c r="KR131" s="8"/>
      <c r="KS131" s="8"/>
      <c r="KT131" s="8"/>
      <c r="KU131" s="8"/>
      <c r="KV131" s="8"/>
      <c r="KW131" s="8"/>
      <c r="KX131" s="8"/>
      <c r="KY131" s="8"/>
      <c r="KZ131" s="8"/>
      <c r="LA131" s="8"/>
      <c r="LB131" s="8"/>
      <c r="LC131" s="8"/>
      <c r="LD131" s="8"/>
      <c r="LE131" s="8"/>
      <c r="LF131" s="8"/>
      <c r="LG131" s="8"/>
      <c r="LH131" s="8"/>
      <c r="LI131" s="8"/>
      <c r="LJ131" s="8"/>
      <c r="LK131" s="8"/>
      <c r="LL131" s="8"/>
      <c r="LM131" s="8"/>
      <c r="LN131" s="8"/>
      <c r="LO131" s="8"/>
      <c r="LP131" s="8"/>
      <c r="LQ131" s="8"/>
      <c r="LR131" s="8"/>
      <c r="LS131" s="8"/>
      <c r="LT131" s="8"/>
      <c r="LU131" s="8"/>
      <c r="LV131" s="8"/>
      <c r="LW131" s="8"/>
      <c r="LX131" s="8"/>
      <c r="LY131" s="8"/>
      <c r="LZ131" s="8"/>
      <c r="MA131" s="8"/>
      <c r="MB131" s="8"/>
      <c r="MC131" s="8"/>
      <c r="MD131" s="8"/>
      <c r="ME131" s="8"/>
      <c r="MF131" s="8"/>
      <c r="MG131" s="8"/>
      <c r="MH131" s="8"/>
      <c r="MI131" s="8"/>
      <c r="MJ131" s="8"/>
      <c r="MK131" s="8"/>
      <c r="ML131" s="8"/>
      <c r="MM131" s="8"/>
      <c r="MN131" s="8"/>
      <c r="MO131" s="8"/>
      <c r="MP131" s="8"/>
      <c r="MQ131" s="8"/>
      <c r="MR131" s="8"/>
      <c r="MS131" s="8"/>
      <c r="MT131" s="8"/>
      <c r="MU131" s="8"/>
      <c r="MV131" s="8"/>
      <c r="MW131" s="8"/>
      <c r="MX131" s="8"/>
      <c r="MY131" s="8"/>
      <c r="MZ131" s="8"/>
      <c r="NA131" s="8"/>
      <c r="NB131" s="8"/>
      <c r="NC131" s="8"/>
      <c r="ND131" s="8"/>
      <c r="NE131" s="8"/>
      <c r="NF131" s="8"/>
      <c r="NG131" s="8"/>
      <c r="NH131" s="8"/>
      <c r="NI131" s="8"/>
      <c r="NJ131" s="8"/>
      <c r="NK131" s="8"/>
      <c r="NL131" s="8"/>
      <c r="NM131" s="8"/>
      <c r="NN131" s="8"/>
      <c r="NO131" s="8"/>
      <c r="NP131" s="8"/>
      <c r="NQ131" s="8"/>
      <c r="NR131" s="8"/>
      <c r="NS131" s="8"/>
      <c r="NT131" s="8"/>
      <c r="NU131" s="8"/>
      <c r="NV131" s="8"/>
      <c r="NW131" s="8"/>
      <c r="NX131" s="8"/>
      <c r="NY131" s="8"/>
      <c r="NZ131" s="8"/>
      <c r="OA131" s="8"/>
      <c r="OB131" s="8"/>
      <c r="OC131" s="8"/>
      <c r="OD131" s="8"/>
      <c r="OE131" s="8"/>
      <c r="OF131" s="8"/>
      <c r="OG131" s="8"/>
      <c r="OH131" s="8"/>
      <c r="OI131" s="8"/>
      <c r="OJ131" s="8"/>
      <c r="OK131" s="8"/>
      <c r="OL131" s="8"/>
      <c r="OM131" s="8"/>
      <c r="ON131" s="8"/>
      <c r="OO131" s="8"/>
      <c r="OP131" s="8"/>
      <c r="OQ131" s="8"/>
      <c r="OR131" s="8"/>
      <c r="OS131" s="8"/>
      <c r="OT131" s="8"/>
      <c r="OU131" s="8"/>
      <c r="OV131" s="8"/>
      <c r="OW131" s="8"/>
      <c r="OX131" s="8"/>
      <c r="OY131" s="8"/>
      <c r="OZ131" s="8"/>
      <c r="PA131" s="8"/>
      <c r="PB131" s="8"/>
      <c r="PC131" s="8"/>
      <c r="PD131" s="8"/>
      <c r="PE131" s="8"/>
      <c r="PF131" s="8"/>
      <c r="PG131" s="8"/>
      <c r="PH131" s="8"/>
      <c r="PI131" s="8"/>
      <c r="PJ131" s="8"/>
      <c r="PK131" s="8"/>
      <c r="PL131" s="8"/>
      <c r="PM131" s="8"/>
      <c r="PN131" s="8"/>
      <c r="PO131" s="8"/>
      <c r="PP131" s="8"/>
      <c r="PQ131" s="8"/>
      <c r="PR131" s="8"/>
      <c r="PS131" s="8"/>
      <c r="PT131" s="8"/>
      <c r="PU131" s="8"/>
      <c r="PV131" s="8"/>
      <c r="PW131" s="8"/>
      <c r="PX131" s="8"/>
      <c r="PY131" s="8"/>
      <c r="PZ131" s="8"/>
      <c r="QA131" s="8"/>
      <c r="QB131" s="8"/>
      <c r="QC131" s="8"/>
      <c r="QD131" s="8"/>
      <c r="QE131" s="8"/>
      <c r="QF131" s="8"/>
      <c r="QG131" s="8"/>
      <c r="QH131" s="8"/>
      <c r="QI131" s="8"/>
      <c r="QJ131" s="8"/>
      <c r="QK131" s="8"/>
      <c r="QL131" s="8"/>
      <c r="QM131" s="8"/>
      <c r="QN131" s="8"/>
      <c r="QO131" s="8"/>
      <c r="QP131" s="8"/>
      <c r="QQ131" s="8"/>
      <c r="QR131" s="8"/>
      <c r="QS131" s="8"/>
      <c r="QT131" s="8"/>
      <c r="QU131" s="8"/>
      <c r="QV131" s="8"/>
      <c r="QW131" s="8"/>
      <c r="QX131" s="8"/>
      <c r="QY131" s="8"/>
      <c r="QZ131" s="8"/>
      <c r="RA131" s="8"/>
      <c r="RB131" s="8"/>
      <c r="RC131" s="8"/>
      <c r="RD131" s="8"/>
      <c r="RE131" s="8"/>
      <c r="RF131" s="8"/>
      <c r="RG131" s="8"/>
      <c r="RH131" s="8"/>
      <c r="RI131" s="8"/>
      <c r="RJ131" s="8"/>
      <c r="RK131" s="8"/>
      <c r="RL131" s="8"/>
      <c r="RM131" s="8"/>
      <c r="RN131" s="8"/>
      <c r="RO131" s="8"/>
      <c r="RP131" s="8"/>
      <c r="RQ131" s="8"/>
      <c r="RR131" s="8"/>
      <c r="RS131" s="8"/>
      <c r="RT131" s="8"/>
      <c r="RU131" s="8"/>
      <c r="RV131" s="8"/>
      <c r="RW131" s="8"/>
      <c r="RX131" s="8"/>
      <c r="RY131" s="8"/>
      <c r="RZ131" s="8"/>
      <c r="SA131" s="8"/>
      <c r="SB131" s="8"/>
      <c r="SC131" s="8"/>
      <c r="SD131" s="8"/>
      <c r="SE131" s="8"/>
      <c r="SF131" s="8"/>
      <c r="SG131" s="8"/>
      <c r="SH131" s="8"/>
      <c r="SI131" s="8"/>
      <c r="SJ131" s="8"/>
      <c r="SK131" s="8"/>
      <c r="SL131" s="8"/>
      <c r="SM131" s="8"/>
      <c r="SN131" s="8"/>
      <c r="SO131" s="8"/>
      <c r="SP131" s="8"/>
      <c r="SQ131" s="8"/>
      <c r="SR131" s="8"/>
      <c r="SS131" s="8"/>
      <c r="ST131" s="8"/>
      <c r="SU131" s="8"/>
      <c r="SV131" s="8"/>
      <c r="SW131" s="8"/>
      <c r="SX131" s="8"/>
      <c r="SY131" s="8"/>
      <c r="SZ131" s="8"/>
      <c r="TA131" s="8"/>
      <c r="TB131" s="8"/>
      <c r="TC131" s="8"/>
      <c r="TD131" s="8"/>
      <c r="TE131" s="8"/>
      <c r="TF131" s="8"/>
      <c r="TG131" s="8"/>
      <c r="TH131" s="8"/>
      <c r="TI131" s="8"/>
      <c r="TJ131" s="8"/>
      <c r="TK131" s="8"/>
      <c r="TL131" s="8"/>
      <c r="TM131" s="8"/>
      <c r="TN131" s="8"/>
      <c r="TO131" s="8"/>
      <c r="TP131" s="8"/>
      <c r="TQ131" s="8"/>
      <c r="TR131" s="8"/>
      <c r="TS131" s="8"/>
      <c r="TT131" s="8"/>
      <c r="TU131" s="8"/>
      <c r="TV131" s="8"/>
      <c r="TW131" s="8"/>
      <c r="TX131" s="8"/>
      <c r="TY131" s="8"/>
      <c r="TZ131" s="8"/>
      <c r="UA131" s="8"/>
      <c r="UB131" s="8"/>
      <c r="UC131" s="8"/>
      <c r="UD131" s="8"/>
      <c r="UE131" s="8"/>
      <c r="UF131" s="8"/>
      <c r="UG131" s="8"/>
      <c r="UH131" s="8"/>
      <c r="UI131" s="8"/>
      <c r="UJ131" s="8"/>
      <c r="UK131" s="8"/>
      <c r="UL131" s="8"/>
      <c r="UM131" s="8"/>
      <c r="UN131" s="8"/>
      <c r="UO131" s="8"/>
      <c r="UP131" s="8"/>
      <c r="UQ131" s="8"/>
      <c r="UR131" s="8"/>
      <c r="US131" s="8"/>
      <c r="UT131" s="8"/>
      <c r="UU131" s="8"/>
      <c r="UV131" s="8"/>
      <c r="UW131" s="8"/>
      <c r="UX131" s="8"/>
      <c r="UY131" s="8"/>
      <c r="UZ131" s="8"/>
      <c r="VA131" s="8"/>
      <c r="VB131" s="8"/>
      <c r="VC131" s="8"/>
      <c r="VD131" s="8"/>
      <c r="VE131" s="8"/>
      <c r="VF131" s="8"/>
      <c r="VG131" s="8"/>
      <c r="VH131" s="8"/>
      <c r="VI131" s="8"/>
      <c r="VJ131" s="8"/>
      <c r="VK131" s="8"/>
      <c r="VL131" s="8"/>
      <c r="VM131" s="8"/>
      <c r="VN131" s="8"/>
      <c r="VO131" s="8"/>
      <c r="VP131" s="8"/>
      <c r="VQ131" s="8"/>
      <c r="VR131" s="8"/>
      <c r="VS131" s="8"/>
      <c r="VT131" s="8"/>
      <c r="VU131" s="8"/>
      <c r="VV131" s="8"/>
      <c r="VW131" s="8"/>
      <c r="VX131" s="8"/>
      <c r="VY131" s="8"/>
      <c r="VZ131" s="8"/>
      <c r="WA131" s="8"/>
      <c r="WB131" s="8"/>
      <c r="WC131" s="8"/>
      <c r="WD131" s="8"/>
      <c r="WE131" s="8"/>
      <c r="WF131" s="8"/>
      <c r="WG131" s="8"/>
      <c r="WH131" s="8"/>
      <c r="WI131" s="8"/>
      <c r="WJ131" s="8"/>
      <c r="WK131" s="8"/>
      <c r="WL131" s="8"/>
      <c r="WM131" s="8"/>
      <c r="WN131" s="8"/>
      <c r="WO131" s="8"/>
      <c r="WP131" s="8"/>
      <c r="WQ131" s="8"/>
      <c r="WR131" s="8"/>
      <c r="WS131" s="8"/>
      <c r="WT131" s="8"/>
      <c r="WU131" s="8"/>
      <c r="WV131" s="8"/>
      <c r="WW131" s="8"/>
      <c r="WX131" s="8"/>
      <c r="WY131" s="8"/>
      <c r="WZ131" s="8"/>
      <c r="XA131" s="8"/>
      <c r="XB131" s="8"/>
      <c r="XC131" s="8"/>
      <c r="XD131" s="8"/>
      <c r="XE131" s="8"/>
      <c r="XF131" s="8"/>
      <c r="XG131" s="8"/>
      <c r="XH131" s="8"/>
      <c r="XI131" s="8"/>
      <c r="XJ131" s="8"/>
      <c r="XK131" s="8"/>
      <c r="XL131" s="8"/>
      <c r="XM131" s="8"/>
      <c r="XN131" s="8"/>
      <c r="XO131" s="8"/>
      <c r="XP131" s="8"/>
      <c r="XQ131" s="8"/>
      <c r="XR131" s="8"/>
      <c r="XS131" s="8"/>
      <c r="XT131" s="8"/>
      <c r="XU131" s="8"/>
      <c r="XV131" s="8"/>
      <c r="XW131" s="8"/>
      <c r="XX131" s="8"/>
      <c r="XY131" s="8"/>
      <c r="XZ131" s="8"/>
      <c r="YA131" s="8"/>
      <c r="YB131" s="8"/>
      <c r="YC131" s="8"/>
      <c r="YD131" s="8"/>
      <c r="YE131" s="8"/>
      <c r="YF131" s="8"/>
      <c r="YG131" s="8"/>
      <c r="YH131" s="8"/>
      <c r="YI131" s="8"/>
      <c r="YJ131" s="8"/>
      <c r="YK131" s="8"/>
      <c r="YL131" s="8"/>
      <c r="YM131" s="8"/>
      <c r="YN131" s="8"/>
      <c r="YO131" s="8"/>
      <c r="YP131" s="8"/>
      <c r="YQ131" s="8"/>
      <c r="YR131" s="8"/>
      <c r="YS131" s="8"/>
      <c r="YT131" s="8"/>
      <c r="YU131" s="8"/>
      <c r="YV131" s="8"/>
      <c r="YW131" s="8"/>
      <c r="YX131" s="8"/>
      <c r="YY131" s="8"/>
      <c r="YZ131" s="8"/>
      <c r="ZA131" s="8"/>
      <c r="ZB131" s="8"/>
      <c r="ZC131" s="8"/>
      <c r="ZD131" s="8"/>
      <c r="ZE131" s="8"/>
      <c r="ZF131" s="8"/>
      <c r="ZG131" s="8"/>
      <c r="ZH131" s="8"/>
      <c r="ZI131" s="8"/>
      <c r="ZJ131" s="8"/>
      <c r="ZK131" s="8"/>
      <c r="ZL131" s="8"/>
      <c r="ZM131" s="8"/>
      <c r="ZN131" s="8"/>
      <c r="ZO131" s="8"/>
      <c r="ZP131" s="8"/>
      <c r="ZQ131" s="8"/>
      <c r="ZR131" s="8"/>
      <c r="ZS131" s="8"/>
      <c r="ZT131" s="8"/>
      <c r="ZU131" s="8"/>
      <c r="ZV131" s="8"/>
      <c r="ZW131" s="8"/>
      <c r="ZX131" s="8"/>
      <c r="ZY131" s="8"/>
      <c r="ZZ131" s="8"/>
      <c r="AAA131" s="8"/>
      <c r="AAB131" s="8"/>
      <c r="AAC131" s="8"/>
      <c r="AAD131" s="8"/>
      <c r="AAE131" s="8"/>
      <c r="AAF131" s="8"/>
      <c r="AAG131" s="8"/>
      <c r="AAH131" s="8"/>
      <c r="AAI131" s="8"/>
      <c r="AAJ131" s="8"/>
      <c r="AAK131" s="8"/>
      <c r="AAL131" s="8"/>
      <c r="AAM131" s="8"/>
      <c r="AAN131" s="8"/>
      <c r="AAO131" s="8"/>
      <c r="AAP131" s="8"/>
      <c r="AAQ131" s="8"/>
      <c r="AAR131" s="8"/>
      <c r="AAS131" s="8"/>
      <c r="AAT131" s="8"/>
      <c r="AAU131" s="8"/>
      <c r="AAV131" s="8"/>
      <c r="AAW131" s="8"/>
      <c r="AAX131" s="8"/>
      <c r="AAY131" s="8"/>
      <c r="AAZ131" s="8"/>
      <c r="ABA131" s="8"/>
      <c r="ABB131" s="8"/>
      <c r="ABC131" s="8"/>
      <c r="ABD131" s="8"/>
      <c r="ABE131" s="8"/>
      <c r="ABF131" s="8"/>
      <c r="ABG131" s="8"/>
      <c r="ABH131" s="8"/>
      <c r="ABI131" s="8"/>
      <c r="ABJ131" s="8"/>
      <c r="ABK131" s="8"/>
      <c r="ABL131" s="8"/>
      <c r="ABM131" s="8"/>
      <c r="ABN131" s="8"/>
      <c r="ABO131" s="8"/>
      <c r="ABP131" s="8"/>
      <c r="ABQ131" s="8"/>
      <c r="ABR131" s="8"/>
      <c r="ABS131" s="8"/>
      <c r="ABT131" s="8"/>
      <c r="ABU131" s="8"/>
      <c r="ABV131" s="8"/>
      <c r="ABW131" s="8"/>
      <c r="ABX131" s="8"/>
      <c r="ABY131" s="8"/>
      <c r="ABZ131" s="8"/>
      <c r="ACA131" s="8"/>
      <c r="ACB131" s="8"/>
      <c r="ACC131" s="8"/>
      <c r="ACD131" s="8"/>
      <c r="ACE131" s="8"/>
      <c r="ACF131" s="8"/>
      <c r="ACG131" s="8"/>
      <c r="ACH131" s="8"/>
      <c r="ACI131" s="8"/>
      <c r="ACJ131" s="8"/>
      <c r="ACK131" s="8"/>
      <c r="ACL131" s="8"/>
      <c r="ACM131" s="8"/>
      <c r="ACN131" s="8"/>
      <c r="ACO131" s="8"/>
      <c r="ACP131" s="8"/>
      <c r="ACQ131" s="8"/>
      <c r="ACR131" s="8"/>
      <c r="ACS131" s="8"/>
      <c r="ACT131" s="8"/>
      <c r="ACU131" s="8"/>
      <c r="ACV131" s="8"/>
      <c r="ACW131" s="8"/>
      <c r="ACX131" s="8"/>
      <c r="ACY131" s="8"/>
      <c r="ACZ131" s="8"/>
      <c r="ADA131" s="8"/>
      <c r="ADB131" s="8"/>
      <c r="ADC131" s="8"/>
      <c r="ADD131" s="8"/>
      <c r="ADE131" s="8"/>
      <c r="ADF131" s="8"/>
      <c r="ADG131" s="8"/>
      <c r="ADH131" s="8"/>
      <c r="ADI131" s="8"/>
      <c r="ADJ131" s="8"/>
      <c r="ADK131" s="8"/>
      <c r="ADL131" s="8"/>
      <c r="ADM131" s="8"/>
      <c r="ADN131" s="8"/>
      <c r="ADO131" s="8"/>
      <c r="ADP131" s="8"/>
      <c r="ADQ131" s="8"/>
      <c r="ADR131" s="8"/>
      <c r="ADS131" s="8"/>
      <c r="ADT131" s="8"/>
      <c r="ADU131" s="8"/>
      <c r="ADV131" s="8"/>
      <c r="ADW131" s="8"/>
      <c r="ADX131" s="8"/>
      <c r="ADY131" s="8"/>
      <c r="ADZ131" s="8"/>
      <c r="AEA131" s="8"/>
      <c r="AEB131" s="8"/>
      <c r="AEC131" s="8"/>
      <c r="AED131" s="8"/>
      <c r="AEE131" s="8"/>
      <c r="AEF131" s="8"/>
      <c r="AEG131" s="8"/>
      <c r="AEH131" s="8"/>
      <c r="AEI131" s="8"/>
      <c r="AEJ131" s="8"/>
      <c r="AEK131" s="8"/>
      <c r="AEL131" s="8"/>
      <c r="AEM131" s="8"/>
      <c r="AEN131" s="8"/>
      <c r="AEO131" s="8"/>
      <c r="AEP131" s="8"/>
      <c r="AEQ131" s="8"/>
      <c r="AER131" s="8"/>
      <c r="AES131" s="8"/>
      <c r="AET131" s="8"/>
      <c r="AEU131" s="8"/>
      <c r="AEV131" s="8"/>
      <c r="AEW131" s="8"/>
      <c r="AEX131" s="8"/>
      <c r="AEY131" s="8"/>
      <c r="AEZ131" s="8"/>
      <c r="AFA131" s="8"/>
      <c r="AFB131" s="8"/>
      <c r="AFC131" s="8"/>
      <c r="AFD131" s="8"/>
      <c r="AFE131" s="8"/>
      <c r="AFF131" s="8"/>
      <c r="AFG131" s="8"/>
      <c r="AFH131" s="8"/>
      <c r="AFI131" s="8"/>
      <c r="AFJ131" s="8"/>
      <c r="AFK131" s="8"/>
      <c r="AFL131" s="8"/>
      <c r="AFM131" s="8"/>
      <c r="AFN131" s="8"/>
      <c r="AFO131" s="8"/>
      <c r="AFP131" s="8"/>
      <c r="AFQ131" s="8"/>
      <c r="AFR131" s="8"/>
      <c r="AFS131" s="8"/>
      <c r="AFT131" s="8"/>
      <c r="AFU131" s="8"/>
      <c r="AFV131" s="8"/>
      <c r="AFW131" s="8"/>
      <c r="AFX131" s="8"/>
      <c r="AFY131" s="8"/>
      <c r="AFZ131" s="8"/>
      <c r="AGA131" s="8"/>
      <c r="AGB131" s="8"/>
      <c r="AGC131" s="8"/>
      <c r="AGD131" s="8"/>
      <c r="AGE131" s="8"/>
      <c r="AGF131" s="8"/>
      <c r="AGG131" s="8"/>
      <c r="AGH131" s="8"/>
      <c r="AGI131" s="8"/>
      <c r="AGJ131" s="8"/>
      <c r="AGK131" s="8"/>
      <c r="AGL131" s="8"/>
      <c r="AGM131" s="8"/>
      <c r="AGN131" s="8"/>
      <c r="AGO131" s="8"/>
      <c r="AGP131" s="8"/>
      <c r="AGQ131" s="8"/>
      <c r="AGR131" s="8"/>
      <c r="AGS131" s="8"/>
      <c r="AGT131" s="8"/>
      <c r="AGU131" s="8"/>
      <c r="AGV131" s="8"/>
      <c r="AGW131" s="8"/>
      <c r="AGX131" s="8"/>
      <c r="AGY131" s="8"/>
      <c r="AGZ131" s="8"/>
      <c r="AHA131" s="8"/>
      <c r="AHB131" s="8"/>
      <c r="AHC131" s="8"/>
      <c r="AHD131" s="8"/>
      <c r="AHE131" s="8"/>
      <c r="AHF131" s="8"/>
      <c r="AHG131" s="8"/>
      <c r="AHH131" s="8"/>
      <c r="AHI131" s="8"/>
      <c r="AHJ131" s="8"/>
      <c r="AHK131" s="8"/>
      <c r="AHL131" s="8"/>
      <c r="AHM131" s="8"/>
      <c r="AHN131" s="8"/>
      <c r="AHO131" s="8"/>
      <c r="AHP131" s="8"/>
      <c r="AHQ131" s="8"/>
      <c r="AHR131" s="8"/>
      <c r="AHS131" s="8"/>
      <c r="AHT131" s="8"/>
      <c r="AHU131" s="8"/>
      <c r="AHV131" s="8"/>
      <c r="AHW131" s="8"/>
      <c r="AHX131" s="8"/>
      <c r="AHY131" s="8"/>
      <c r="AHZ131" s="8"/>
      <c r="AIA131" s="8"/>
      <c r="AIB131" s="8"/>
      <c r="AIC131" s="8"/>
      <c r="AID131" s="8"/>
      <c r="AIE131" s="8"/>
      <c r="AIF131" s="8"/>
      <c r="AIG131" s="8"/>
      <c r="AIH131" s="8"/>
      <c r="AII131" s="8"/>
      <c r="AIJ131" s="8"/>
      <c r="AIK131" s="8"/>
      <c r="AIL131" s="8"/>
      <c r="AIM131" s="8"/>
      <c r="AIN131" s="8"/>
      <c r="AIO131" s="8"/>
      <c r="AIP131" s="8"/>
      <c r="AIQ131" s="8"/>
      <c r="AIR131" s="8"/>
      <c r="AIS131" s="8"/>
      <c r="AIT131" s="8"/>
      <c r="AIU131" s="8"/>
      <c r="AIV131" s="8"/>
      <c r="AIW131" s="8"/>
      <c r="AIX131" s="8"/>
      <c r="AIY131" s="8"/>
      <c r="AIZ131" s="8"/>
      <c r="AJA131" s="8"/>
      <c r="AJB131" s="8"/>
      <c r="AJC131" s="8"/>
      <c r="AJD131" s="8"/>
      <c r="AJE131" s="8"/>
      <c r="AJF131" s="8"/>
      <c r="AJG131" s="8"/>
      <c r="AJH131" s="8"/>
      <c r="AJI131" s="8"/>
      <c r="AJJ131" s="8"/>
      <c r="AJK131" s="8"/>
      <c r="AJL131" s="8"/>
      <c r="AJM131" s="8"/>
      <c r="AJN131" s="8"/>
      <c r="AJO131" s="8"/>
      <c r="AJP131" s="8"/>
      <c r="AJQ131" s="8"/>
      <c r="AJR131" s="8"/>
      <c r="AJS131" s="8"/>
      <c r="AJT131" s="8"/>
      <c r="AJU131" s="8"/>
      <c r="AJV131" s="8"/>
      <c r="AJW131" s="8"/>
      <c r="AJX131" s="8"/>
      <c r="AJY131" s="8"/>
      <c r="AJZ131" s="8"/>
      <c r="AKA131" s="8"/>
      <c r="AKB131" s="8"/>
      <c r="AKC131" s="8"/>
      <c r="AKD131" s="8"/>
      <c r="AKE131" s="8"/>
      <c r="AKF131" s="8"/>
      <c r="AKG131" s="8"/>
      <c r="AKH131" s="8"/>
      <c r="AKI131" s="8"/>
      <c r="AKJ131" s="8"/>
      <c r="AKK131" s="8"/>
      <c r="AKL131" s="8"/>
      <c r="AKM131" s="8"/>
      <c r="AKN131" s="8"/>
      <c r="AKO131" s="8"/>
      <c r="AKP131" s="8"/>
      <c r="AKQ131" s="8"/>
      <c r="AKR131" s="8"/>
      <c r="AKS131" s="8"/>
      <c r="AKT131" s="8"/>
      <c r="AKU131" s="8"/>
      <c r="AKV131" s="8"/>
      <c r="AKW131" s="8"/>
      <c r="AKX131" s="8"/>
      <c r="AKY131" s="8"/>
      <c r="AKZ131" s="8"/>
      <c r="ALA131" s="8"/>
      <c r="ALB131" s="8"/>
      <c r="ALC131" s="8"/>
      <c r="ALD131" s="8"/>
      <c r="ALE131" s="8"/>
      <c r="ALF131" s="8"/>
      <c r="ALG131" s="8"/>
      <c r="ALH131" s="8"/>
      <c r="ALI131" s="8"/>
      <c r="ALJ131" s="8"/>
      <c r="ALK131" s="8"/>
      <c r="ALL131" s="8"/>
      <c r="ALM131" s="8"/>
      <c r="ALN131" s="8"/>
      <c r="ALO131" s="8"/>
      <c r="ALP131" s="8"/>
      <c r="ALQ131" s="8"/>
      <c r="ALR131" s="8"/>
      <c r="ALS131" s="8"/>
      <c r="ALT131" s="8"/>
      <c r="ALU131" s="8"/>
      <c r="ALV131" s="8"/>
      <c r="ALW131" s="8"/>
      <c r="ALX131" s="8"/>
      <c r="ALY131" s="8"/>
      <c r="ALZ131" s="8"/>
      <c r="AMA131" s="8"/>
      <c r="AMB131" s="8"/>
      <c r="AMC131" s="8"/>
      <c r="AMD131" s="8"/>
      <c r="AME131" s="8"/>
      <c r="AMF131" s="8"/>
      <c r="AMG131" s="8"/>
      <c r="AMH131" s="8"/>
      <c r="AMI131" s="8"/>
      <c r="AMJ131" s="8"/>
      <c r="AMK131" s="8"/>
      <c r="AML131" s="8"/>
    </row>
    <row r="132" spans="1:1026" s="51" customFormat="1" ht="18.75" customHeight="1">
      <c r="A132" s="47"/>
      <c r="B132" s="96">
        <v>6</v>
      </c>
      <c r="C132" s="374" t="s">
        <v>119</v>
      </c>
      <c r="D132" s="423"/>
      <c r="E132" s="329"/>
      <c r="F132" s="424" t="s">
        <v>78</v>
      </c>
      <c r="G132" s="425"/>
      <c r="H132" s="97" t="s">
        <v>79</v>
      </c>
      <c r="I132" s="64"/>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c r="EY132" s="47"/>
      <c r="EZ132" s="47"/>
      <c r="FA132" s="47"/>
      <c r="FB132" s="47"/>
      <c r="FC132" s="47"/>
      <c r="FD132" s="47"/>
      <c r="FE132" s="47"/>
      <c r="FF132" s="47"/>
      <c r="FG132" s="47"/>
      <c r="FH132" s="47"/>
      <c r="FI132" s="47"/>
      <c r="FJ132" s="47"/>
      <c r="FK132" s="47"/>
      <c r="FL132" s="47"/>
      <c r="FM132" s="47"/>
      <c r="FN132" s="47"/>
      <c r="FO132" s="47"/>
      <c r="FP132" s="47"/>
      <c r="FQ132" s="47"/>
      <c r="FR132" s="47"/>
      <c r="FS132" s="47"/>
      <c r="FT132" s="47"/>
      <c r="FU132" s="47"/>
      <c r="FV132" s="47"/>
      <c r="FW132" s="47"/>
      <c r="FX132" s="47"/>
      <c r="FY132" s="47"/>
      <c r="FZ132" s="47"/>
      <c r="GA132" s="47"/>
      <c r="GB132" s="47"/>
      <c r="GC132" s="47"/>
      <c r="GD132" s="47"/>
      <c r="GE132" s="47"/>
      <c r="GF132" s="47"/>
      <c r="GG132" s="47"/>
      <c r="GH132" s="47"/>
      <c r="GI132" s="47"/>
      <c r="GJ132" s="47"/>
      <c r="GK132" s="47"/>
      <c r="GL132" s="47"/>
      <c r="GM132" s="47"/>
      <c r="GN132" s="47"/>
      <c r="GO132" s="47"/>
      <c r="GP132" s="47"/>
      <c r="GQ132" s="47"/>
      <c r="GR132" s="47"/>
      <c r="GS132" s="47"/>
      <c r="GT132" s="47"/>
      <c r="GU132" s="47"/>
      <c r="GV132" s="47"/>
      <c r="GW132" s="47"/>
      <c r="GX132" s="47"/>
      <c r="GY132" s="47"/>
      <c r="GZ132" s="47"/>
      <c r="HA132" s="47"/>
      <c r="HB132" s="47"/>
      <c r="HC132" s="47"/>
      <c r="HD132" s="47"/>
      <c r="HE132" s="47"/>
      <c r="HF132" s="47"/>
      <c r="HG132" s="47"/>
      <c r="HH132" s="47"/>
      <c r="HI132" s="47"/>
      <c r="HJ132" s="47"/>
      <c r="HK132" s="47"/>
      <c r="HL132" s="47"/>
      <c r="HM132" s="47"/>
      <c r="HN132" s="47"/>
      <c r="HO132" s="47"/>
      <c r="HP132" s="47"/>
      <c r="HQ132" s="47"/>
      <c r="HR132" s="47"/>
      <c r="HS132" s="47"/>
      <c r="HT132" s="47"/>
      <c r="HU132" s="47"/>
      <c r="HV132" s="47"/>
      <c r="HW132" s="47"/>
      <c r="HX132" s="47"/>
      <c r="HY132" s="47"/>
      <c r="HZ132" s="47"/>
      <c r="IA132" s="47"/>
      <c r="IB132" s="47"/>
      <c r="IC132" s="47"/>
      <c r="ID132" s="47"/>
      <c r="IE132" s="47"/>
      <c r="IF132" s="47"/>
      <c r="IG132" s="47"/>
      <c r="IH132" s="47"/>
      <c r="II132" s="47"/>
      <c r="IJ132" s="47"/>
      <c r="IK132" s="47"/>
      <c r="IL132" s="47"/>
      <c r="IM132" s="47"/>
      <c r="IN132" s="47"/>
      <c r="IO132" s="47"/>
      <c r="IP132" s="47"/>
      <c r="IQ132" s="47"/>
      <c r="IR132" s="47"/>
      <c r="IS132" s="47"/>
      <c r="IT132" s="47"/>
      <c r="IU132" s="47"/>
      <c r="IV132" s="47"/>
      <c r="IW132" s="47"/>
      <c r="IX132" s="47"/>
      <c r="IY132" s="47"/>
      <c r="IZ132" s="47"/>
      <c r="JA132" s="47"/>
      <c r="JB132" s="47"/>
      <c r="JC132" s="47"/>
      <c r="JD132" s="47"/>
      <c r="JE132" s="47"/>
      <c r="JF132" s="47"/>
      <c r="JG132" s="47"/>
      <c r="JH132" s="47"/>
      <c r="JI132" s="47"/>
      <c r="JJ132" s="47"/>
      <c r="JK132" s="47"/>
      <c r="JL132" s="47"/>
      <c r="JM132" s="47"/>
      <c r="JN132" s="47"/>
      <c r="JO132" s="47"/>
      <c r="JP132" s="47"/>
      <c r="JQ132" s="47"/>
      <c r="JR132" s="47"/>
      <c r="JS132" s="47"/>
      <c r="JT132" s="47"/>
      <c r="JU132" s="47"/>
      <c r="JV132" s="47"/>
      <c r="JW132" s="47"/>
      <c r="JX132" s="47"/>
      <c r="JY132" s="47"/>
      <c r="JZ132" s="47"/>
      <c r="KA132" s="47"/>
      <c r="KB132" s="47"/>
      <c r="KC132" s="47"/>
      <c r="KD132" s="47"/>
      <c r="KE132" s="47"/>
      <c r="KF132" s="47"/>
      <c r="KG132" s="47"/>
      <c r="KH132" s="47"/>
      <c r="KI132" s="47"/>
      <c r="KJ132" s="47"/>
      <c r="KK132" s="47"/>
      <c r="KL132" s="47"/>
      <c r="KM132" s="47"/>
      <c r="KN132" s="47"/>
      <c r="KO132" s="47"/>
      <c r="KP132" s="47"/>
      <c r="KQ132" s="47"/>
      <c r="KR132" s="47"/>
      <c r="KS132" s="47"/>
      <c r="KT132" s="47"/>
      <c r="KU132" s="47"/>
      <c r="KV132" s="47"/>
      <c r="KW132" s="47"/>
      <c r="KX132" s="47"/>
      <c r="KY132" s="47"/>
      <c r="KZ132" s="47"/>
      <c r="LA132" s="47"/>
      <c r="LB132" s="47"/>
      <c r="LC132" s="47"/>
      <c r="LD132" s="47"/>
      <c r="LE132" s="47"/>
      <c r="LF132" s="47"/>
      <c r="LG132" s="47"/>
      <c r="LH132" s="47"/>
      <c r="LI132" s="47"/>
      <c r="LJ132" s="47"/>
      <c r="LK132" s="47"/>
      <c r="LL132" s="47"/>
      <c r="LM132" s="47"/>
      <c r="LN132" s="47"/>
      <c r="LO132" s="47"/>
      <c r="LP132" s="47"/>
      <c r="LQ132" s="47"/>
      <c r="LR132" s="47"/>
      <c r="LS132" s="47"/>
      <c r="LT132" s="47"/>
      <c r="LU132" s="47"/>
      <c r="LV132" s="47"/>
      <c r="LW132" s="47"/>
      <c r="LX132" s="47"/>
      <c r="LY132" s="47"/>
      <c r="LZ132" s="47"/>
      <c r="MA132" s="47"/>
      <c r="MB132" s="47"/>
      <c r="MC132" s="47"/>
      <c r="MD132" s="47"/>
      <c r="ME132" s="47"/>
      <c r="MF132" s="47"/>
      <c r="MG132" s="47"/>
      <c r="MH132" s="47"/>
      <c r="MI132" s="47"/>
      <c r="MJ132" s="47"/>
      <c r="MK132" s="47"/>
      <c r="ML132" s="47"/>
      <c r="MM132" s="47"/>
      <c r="MN132" s="47"/>
      <c r="MO132" s="47"/>
      <c r="MP132" s="47"/>
      <c r="MQ132" s="47"/>
      <c r="MR132" s="47"/>
      <c r="MS132" s="47"/>
      <c r="MT132" s="47"/>
      <c r="MU132" s="47"/>
      <c r="MV132" s="47"/>
      <c r="MW132" s="47"/>
      <c r="MX132" s="47"/>
      <c r="MY132" s="47"/>
      <c r="MZ132" s="47"/>
      <c r="NA132" s="47"/>
      <c r="NB132" s="47"/>
      <c r="NC132" s="47"/>
      <c r="ND132" s="47"/>
      <c r="NE132" s="47"/>
      <c r="NF132" s="47"/>
      <c r="NG132" s="47"/>
      <c r="NH132" s="47"/>
      <c r="NI132" s="47"/>
      <c r="NJ132" s="47"/>
      <c r="NK132" s="47"/>
      <c r="NL132" s="47"/>
      <c r="NM132" s="47"/>
      <c r="NN132" s="47"/>
      <c r="NO132" s="47"/>
      <c r="NP132" s="47"/>
      <c r="NQ132" s="47"/>
      <c r="NR132" s="47"/>
      <c r="NS132" s="47"/>
      <c r="NT132" s="47"/>
      <c r="NU132" s="47"/>
      <c r="NV132" s="47"/>
      <c r="NW132" s="47"/>
      <c r="NX132" s="47"/>
      <c r="NY132" s="47"/>
      <c r="NZ132" s="47"/>
      <c r="OA132" s="47"/>
      <c r="OB132" s="47"/>
      <c r="OC132" s="47"/>
      <c r="OD132" s="47"/>
      <c r="OE132" s="47"/>
      <c r="OF132" s="47"/>
      <c r="OG132" s="47"/>
      <c r="OH132" s="47"/>
      <c r="OI132" s="47"/>
      <c r="OJ132" s="47"/>
      <c r="OK132" s="47"/>
      <c r="OL132" s="47"/>
      <c r="OM132" s="47"/>
      <c r="ON132" s="47"/>
      <c r="OO132" s="47"/>
      <c r="OP132" s="47"/>
      <c r="OQ132" s="47"/>
      <c r="OR132" s="47"/>
      <c r="OS132" s="47"/>
      <c r="OT132" s="47"/>
      <c r="OU132" s="47"/>
      <c r="OV132" s="47"/>
      <c r="OW132" s="47"/>
      <c r="OX132" s="47"/>
      <c r="OY132" s="47"/>
      <c r="OZ132" s="47"/>
      <c r="PA132" s="47"/>
      <c r="PB132" s="47"/>
      <c r="PC132" s="47"/>
      <c r="PD132" s="47"/>
      <c r="PE132" s="47"/>
      <c r="PF132" s="47"/>
      <c r="PG132" s="47"/>
      <c r="PH132" s="47"/>
      <c r="PI132" s="47"/>
      <c r="PJ132" s="47"/>
      <c r="PK132" s="47"/>
      <c r="PL132" s="47"/>
      <c r="PM132" s="47"/>
      <c r="PN132" s="47"/>
      <c r="PO132" s="47"/>
      <c r="PP132" s="47"/>
      <c r="PQ132" s="47"/>
      <c r="PR132" s="47"/>
      <c r="PS132" s="47"/>
      <c r="PT132" s="47"/>
      <c r="PU132" s="47"/>
      <c r="PV132" s="47"/>
      <c r="PW132" s="47"/>
      <c r="PX132" s="47"/>
      <c r="PY132" s="47"/>
      <c r="PZ132" s="47"/>
      <c r="QA132" s="47"/>
      <c r="QB132" s="47"/>
      <c r="QC132" s="47"/>
      <c r="QD132" s="47"/>
      <c r="QE132" s="47"/>
      <c r="QF132" s="47"/>
      <c r="QG132" s="47"/>
      <c r="QH132" s="47"/>
      <c r="QI132" s="47"/>
      <c r="QJ132" s="47"/>
      <c r="QK132" s="47"/>
      <c r="QL132" s="47"/>
      <c r="QM132" s="47"/>
      <c r="QN132" s="47"/>
      <c r="QO132" s="47"/>
      <c r="QP132" s="47"/>
      <c r="QQ132" s="47"/>
      <c r="QR132" s="47"/>
      <c r="QS132" s="47"/>
      <c r="QT132" s="47"/>
      <c r="QU132" s="47"/>
      <c r="QV132" s="47"/>
      <c r="QW132" s="47"/>
      <c r="QX132" s="47"/>
      <c r="QY132" s="47"/>
      <c r="QZ132" s="47"/>
      <c r="RA132" s="47"/>
      <c r="RB132" s="47"/>
      <c r="RC132" s="47"/>
      <c r="RD132" s="47"/>
      <c r="RE132" s="47"/>
      <c r="RF132" s="47"/>
      <c r="RG132" s="47"/>
      <c r="RH132" s="47"/>
      <c r="RI132" s="47"/>
      <c r="RJ132" s="47"/>
      <c r="RK132" s="47"/>
      <c r="RL132" s="47"/>
      <c r="RM132" s="47"/>
      <c r="RN132" s="47"/>
      <c r="RO132" s="47"/>
      <c r="RP132" s="47"/>
      <c r="RQ132" s="47"/>
      <c r="RR132" s="47"/>
      <c r="RS132" s="47"/>
      <c r="RT132" s="47"/>
      <c r="RU132" s="47"/>
      <c r="RV132" s="47"/>
      <c r="RW132" s="47"/>
      <c r="RX132" s="47"/>
      <c r="RY132" s="47"/>
      <c r="RZ132" s="47"/>
      <c r="SA132" s="47"/>
      <c r="SB132" s="47"/>
      <c r="SC132" s="47"/>
      <c r="SD132" s="47"/>
      <c r="SE132" s="47"/>
      <c r="SF132" s="47"/>
      <c r="SG132" s="47"/>
      <c r="SH132" s="47"/>
      <c r="SI132" s="47"/>
      <c r="SJ132" s="47"/>
      <c r="SK132" s="47"/>
      <c r="SL132" s="47"/>
      <c r="SM132" s="47"/>
      <c r="SN132" s="47"/>
      <c r="SO132" s="47"/>
      <c r="SP132" s="47"/>
      <c r="SQ132" s="47"/>
      <c r="SR132" s="47"/>
      <c r="SS132" s="47"/>
      <c r="ST132" s="47"/>
      <c r="SU132" s="47"/>
      <c r="SV132" s="47"/>
      <c r="SW132" s="47"/>
      <c r="SX132" s="47"/>
      <c r="SY132" s="47"/>
      <c r="SZ132" s="47"/>
      <c r="TA132" s="47"/>
      <c r="TB132" s="47"/>
      <c r="TC132" s="47"/>
      <c r="TD132" s="47"/>
      <c r="TE132" s="47"/>
      <c r="TF132" s="47"/>
      <c r="TG132" s="47"/>
      <c r="TH132" s="47"/>
      <c r="TI132" s="47"/>
      <c r="TJ132" s="47"/>
      <c r="TK132" s="47"/>
      <c r="TL132" s="47"/>
      <c r="TM132" s="47"/>
      <c r="TN132" s="47"/>
      <c r="TO132" s="47"/>
      <c r="TP132" s="47"/>
      <c r="TQ132" s="47"/>
      <c r="TR132" s="47"/>
      <c r="TS132" s="47"/>
      <c r="TT132" s="47"/>
      <c r="TU132" s="47"/>
      <c r="TV132" s="47"/>
      <c r="TW132" s="47"/>
      <c r="TX132" s="47"/>
      <c r="TY132" s="47"/>
      <c r="TZ132" s="47"/>
      <c r="UA132" s="47"/>
      <c r="UB132" s="47"/>
      <c r="UC132" s="47"/>
      <c r="UD132" s="47"/>
      <c r="UE132" s="47"/>
      <c r="UF132" s="47"/>
      <c r="UG132" s="47"/>
      <c r="UH132" s="47"/>
      <c r="UI132" s="47"/>
      <c r="UJ132" s="47"/>
      <c r="UK132" s="47"/>
      <c r="UL132" s="47"/>
      <c r="UM132" s="47"/>
      <c r="UN132" s="47"/>
      <c r="UO132" s="47"/>
      <c r="UP132" s="47"/>
      <c r="UQ132" s="47"/>
      <c r="UR132" s="47"/>
      <c r="US132" s="47"/>
      <c r="UT132" s="47"/>
      <c r="UU132" s="47"/>
      <c r="UV132" s="47"/>
      <c r="UW132" s="47"/>
      <c r="UX132" s="47"/>
      <c r="UY132" s="47"/>
      <c r="UZ132" s="47"/>
      <c r="VA132" s="47"/>
      <c r="VB132" s="47"/>
      <c r="VC132" s="47"/>
      <c r="VD132" s="47"/>
      <c r="VE132" s="47"/>
      <c r="VF132" s="47"/>
      <c r="VG132" s="47"/>
      <c r="VH132" s="47"/>
      <c r="VI132" s="47"/>
      <c r="VJ132" s="47"/>
      <c r="VK132" s="47"/>
      <c r="VL132" s="47"/>
      <c r="VM132" s="47"/>
      <c r="VN132" s="47"/>
      <c r="VO132" s="47"/>
      <c r="VP132" s="47"/>
      <c r="VQ132" s="47"/>
      <c r="VR132" s="47"/>
      <c r="VS132" s="47"/>
      <c r="VT132" s="47"/>
      <c r="VU132" s="47"/>
      <c r="VV132" s="47"/>
      <c r="VW132" s="47"/>
      <c r="VX132" s="47"/>
      <c r="VY132" s="47"/>
      <c r="VZ132" s="47"/>
      <c r="WA132" s="47"/>
      <c r="WB132" s="47"/>
      <c r="WC132" s="47"/>
      <c r="WD132" s="47"/>
      <c r="WE132" s="47"/>
      <c r="WF132" s="47"/>
      <c r="WG132" s="47"/>
      <c r="WH132" s="47"/>
      <c r="WI132" s="47"/>
      <c r="WJ132" s="47"/>
      <c r="WK132" s="47"/>
      <c r="WL132" s="47"/>
      <c r="WM132" s="47"/>
      <c r="WN132" s="47"/>
      <c r="WO132" s="47"/>
      <c r="WP132" s="47"/>
      <c r="WQ132" s="47"/>
      <c r="WR132" s="47"/>
      <c r="WS132" s="47"/>
      <c r="WT132" s="47"/>
      <c r="WU132" s="47"/>
      <c r="WV132" s="47"/>
      <c r="WW132" s="47"/>
      <c r="WX132" s="47"/>
      <c r="WY132" s="47"/>
      <c r="WZ132" s="47"/>
      <c r="XA132" s="47"/>
      <c r="XB132" s="47"/>
      <c r="XC132" s="47"/>
      <c r="XD132" s="47"/>
      <c r="XE132" s="47"/>
      <c r="XF132" s="47"/>
      <c r="XG132" s="47"/>
      <c r="XH132" s="47"/>
      <c r="XI132" s="47"/>
      <c r="XJ132" s="47"/>
      <c r="XK132" s="47"/>
      <c r="XL132" s="47"/>
      <c r="XM132" s="47"/>
      <c r="XN132" s="47"/>
      <c r="XO132" s="47"/>
      <c r="XP132" s="47"/>
      <c r="XQ132" s="47"/>
      <c r="XR132" s="47"/>
      <c r="XS132" s="47"/>
      <c r="XT132" s="47"/>
      <c r="XU132" s="47"/>
      <c r="XV132" s="47"/>
      <c r="XW132" s="47"/>
      <c r="XX132" s="47"/>
      <c r="XY132" s="47"/>
      <c r="XZ132" s="47"/>
      <c r="YA132" s="47"/>
      <c r="YB132" s="47"/>
      <c r="YC132" s="47"/>
      <c r="YD132" s="47"/>
      <c r="YE132" s="47"/>
      <c r="YF132" s="47"/>
      <c r="YG132" s="47"/>
      <c r="YH132" s="47"/>
      <c r="YI132" s="47"/>
      <c r="YJ132" s="47"/>
      <c r="YK132" s="47"/>
      <c r="YL132" s="47"/>
      <c r="YM132" s="47"/>
      <c r="YN132" s="47"/>
      <c r="YO132" s="47"/>
      <c r="YP132" s="47"/>
      <c r="YQ132" s="47"/>
      <c r="YR132" s="47"/>
      <c r="YS132" s="47"/>
      <c r="YT132" s="47"/>
      <c r="YU132" s="47"/>
      <c r="YV132" s="47"/>
      <c r="YW132" s="47"/>
      <c r="YX132" s="47"/>
      <c r="YY132" s="47"/>
      <c r="YZ132" s="47"/>
      <c r="ZA132" s="47"/>
      <c r="ZB132" s="47"/>
      <c r="ZC132" s="47"/>
      <c r="ZD132" s="47"/>
      <c r="ZE132" s="47"/>
      <c r="ZF132" s="47"/>
      <c r="ZG132" s="47"/>
      <c r="ZH132" s="47"/>
      <c r="ZI132" s="47"/>
      <c r="ZJ132" s="47"/>
      <c r="ZK132" s="47"/>
      <c r="ZL132" s="47"/>
      <c r="ZM132" s="47"/>
      <c r="ZN132" s="47"/>
      <c r="ZO132" s="47"/>
      <c r="ZP132" s="47"/>
      <c r="ZQ132" s="47"/>
      <c r="ZR132" s="47"/>
      <c r="ZS132" s="47"/>
      <c r="ZT132" s="47"/>
      <c r="ZU132" s="47"/>
      <c r="ZV132" s="47"/>
      <c r="ZW132" s="47"/>
      <c r="ZX132" s="47"/>
      <c r="ZY132" s="47"/>
      <c r="ZZ132" s="47"/>
      <c r="AAA132" s="47"/>
      <c r="AAB132" s="47"/>
      <c r="AAC132" s="47"/>
      <c r="AAD132" s="47"/>
      <c r="AAE132" s="47"/>
      <c r="AAF132" s="47"/>
      <c r="AAG132" s="47"/>
      <c r="AAH132" s="47"/>
      <c r="AAI132" s="47"/>
      <c r="AAJ132" s="47"/>
      <c r="AAK132" s="47"/>
      <c r="AAL132" s="47"/>
      <c r="AAM132" s="47"/>
      <c r="AAN132" s="47"/>
      <c r="AAO132" s="47"/>
      <c r="AAP132" s="47"/>
      <c r="AAQ132" s="47"/>
      <c r="AAR132" s="47"/>
      <c r="AAS132" s="47"/>
      <c r="AAT132" s="47"/>
      <c r="AAU132" s="47"/>
      <c r="AAV132" s="47"/>
      <c r="AAW132" s="47"/>
      <c r="AAX132" s="47"/>
      <c r="AAY132" s="47"/>
      <c r="AAZ132" s="47"/>
      <c r="ABA132" s="47"/>
      <c r="ABB132" s="47"/>
      <c r="ABC132" s="47"/>
      <c r="ABD132" s="47"/>
      <c r="ABE132" s="47"/>
      <c r="ABF132" s="47"/>
      <c r="ABG132" s="47"/>
      <c r="ABH132" s="47"/>
      <c r="ABI132" s="47"/>
      <c r="ABJ132" s="47"/>
      <c r="ABK132" s="47"/>
      <c r="ABL132" s="47"/>
      <c r="ABM132" s="47"/>
      <c r="ABN132" s="47"/>
      <c r="ABO132" s="47"/>
      <c r="ABP132" s="47"/>
      <c r="ABQ132" s="47"/>
      <c r="ABR132" s="47"/>
      <c r="ABS132" s="47"/>
      <c r="ABT132" s="47"/>
      <c r="ABU132" s="47"/>
      <c r="ABV132" s="47"/>
      <c r="ABW132" s="47"/>
      <c r="ABX132" s="47"/>
      <c r="ABY132" s="47"/>
      <c r="ABZ132" s="47"/>
      <c r="ACA132" s="47"/>
      <c r="ACB132" s="47"/>
      <c r="ACC132" s="47"/>
      <c r="ACD132" s="47"/>
      <c r="ACE132" s="47"/>
      <c r="ACF132" s="47"/>
      <c r="ACG132" s="47"/>
      <c r="ACH132" s="47"/>
      <c r="ACI132" s="47"/>
      <c r="ACJ132" s="47"/>
      <c r="ACK132" s="47"/>
      <c r="ACL132" s="47"/>
      <c r="ACM132" s="47"/>
      <c r="ACN132" s="47"/>
      <c r="ACO132" s="47"/>
      <c r="ACP132" s="47"/>
      <c r="ACQ132" s="47"/>
      <c r="ACR132" s="47"/>
      <c r="ACS132" s="47"/>
      <c r="ACT132" s="47"/>
      <c r="ACU132" s="47"/>
      <c r="ACV132" s="47"/>
      <c r="ACW132" s="47"/>
      <c r="ACX132" s="47"/>
      <c r="ACY132" s="47"/>
      <c r="ACZ132" s="47"/>
      <c r="ADA132" s="47"/>
      <c r="ADB132" s="47"/>
      <c r="ADC132" s="47"/>
      <c r="ADD132" s="47"/>
      <c r="ADE132" s="47"/>
      <c r="ADF132" s="47"/>
      <c r="ADG132" s="47"/>
      <c r="ADH132" s="47"/>
      <c r="ADI132" s="47"/>
      <c r="ADJ132" s="47"/>
      <c r="ADK132" s="47"/>
      <c r="ADL132" s="47"/>
      <c r="ADM132" s="47"/>
      <c r="ADN132" s="47"/>
      <c r="ADO132" s="47"/>
      <c r="ADP132" s="47"/>
      <c r="ADQ132" s="47"/>
      <c r="ADR132" s="47"/>
      <c r="ADS132" s="47"/>
      <c r="ADT132" s="47"/>
      <c r="ADU132" s="47"/>
      <c r="ADV132" s="47"/>
      <c r="ADW132" s="47"/>
      <c r="ADX132" s="47"/>
      <c r="ADY132" s="47"/>
      <c r="ADZ132" s="47"/>
      <c r="AEA132" s="47"/>
      <c r="AEB132" s="47"/>
      <c r="AEC132" s="47"/>
      <c r="AED132" s="47"/>
      <c r="AEE132" s="47"/>
      <c r="AEF132" s="47"/>
      <c r="AEG132" s="47"/>
      <c r="AEH132" s="47"/>
      <c r="AEI132" s="47"/>
      <c r="AEJ132" s="47"/>
      <c r="AEK132" s="47"/>
      <c r="AEL132" s="47"/>
      <c r="AEM132" s="47"/>
      <c r="AEN132" s="47"/>
      <c r="AEO132" s="47"/>
      <c r="AEP132" s="47"/>
      <c r="AEQ132" s="47"/>
      <c r="AER132" s="47"/>
      <c r="AES132" s="47"/>
      <c r="AET132" s="47"/>
      <c r="AEU132" s="47"/>
      <c r="AEV132" s="47"/>
      <c r="AEW132" s="47"/>
      <c r="AEX132" s="47"/>
      <c r="AEY132" s="47"/>
      <c r="AEZ132" s="47"/>
      <c r="AFA132" s="47"/>
      <c r="AFB132" s="47"/>
      <c r="AFC132" s="47"/>
      <c r="AFD132" s="47"/>
      <c r="AFE132" s="47"/>
      <c r="AFF132" s="47"/>
      <c r="AFG132" s="47"/>
      <c r="AFH132" s="47"/>
      <c r="AFI132" s="47"/>
      <c r="AFJ132" s="47"/>
      <c r="AFK132" s="47"/>
      <c r="AFL132" s="47"/>
      <c r="AFM132" s="47"/>
      <c r="AFN132" s="47"/>
      <c r="AFO132" s="47"/>
      <c r="AFP132" s="47"/>
      <c r="AFQ132" s="47"/>
      <c r="AFR132" s="47"/>
      <c r="AFS132" s="47"/>
      <c r="AFT132" s="47"/>
      <c r="AFU132" s="47"/>
      <c r="AFV132" s="47"/>
      <c r="AFW132" s="47"/>
      <c r="AFX132" s="47"/>
      <c r="AFY132" s="47"/>
      <c r="AFZ132" s="47"/>
      <c r="AGA132" s="47"/>
      <c r="AGB132" s="47"/>
      <c r="AGC132" s="47"/>
      <c r="AGD132" s="47"/>
      <c r="AGE132" s="47"/>
      <c r="AGF132" s="47"/>
      <c r="AGG132" s="47"/>
      <c r="AGH132" s="47"/>
      <c r="AGI132" s="47"/>
      <c r="AGJ132" s="47"/>
      <c r="AGK132" s="47"/>
      <c r="AGL132" s="47"/>
      <c r="AGM132" s="47"/>
      <c r="AGN132" s="47"/>
      <c r="AGO132" s="47"/>
      <c r="AGP132" s="47"/>
      <c r="AGQ132" s="47"/>
      <c r="AGR132" s="47"/>
      <c r="AGS132" s="47"/>
      <c r="AGT132" s="47"/>
      <c r="AGU132" s="47"/>
      <c r="AGV132" s="47"/>
      <c r="AGW132" s="47"/>
      <c r="AGX132" s="47"/>
      <c r="AGY132" s="47"/>
      <c r="AGZ132" s="47"/>
      <c r="AHA132" s="47"/>
      <c r="AHB132" s="47"/>
      <c r="AHC132" s="47"/>
      <c r="AHD132" s="47"/>
      <c r="AHE132" s="47"/>
      <c r="AHF132" s="47"/>
      <c r="AHG132" s="47"/>
      <c r="AHH132" s="47"/>
      <c r="AHI132" s="47"/>
      <c r="AHJ132" s="47"/>
      <c r="AHK132" s="47"/>
      <c r="AHL132" s="47"/>
      <c r="AHM132" s="47"/>
      <c r="AHN132" s="47"/>
      <c r="AHO132" s="47"/>
      <c r="AHP132" s="47"/>
      <c r="AHQ132" s="47"/>
      <c r="AHR132" s="47"/>
      <c r="AHS132" s="47"/>
      <c r="AHT132" s="47"/>
      <c r="AHU132" s="47"/>
      <c r="AHV132" s="47"/>
      <c r="AHW132" s="47"/>
      <c r="AHX132" s="47"/>
      <c r="AHY132" s="47"/>
      <c r="AHZ132" s="47"/>
      <c r="AIA132" s="47"/>
      <c r="AIB132" s="47"/>
      <c r="AIC132" s="47"/>
      <c r="AID132" s="47"/>
      <c r="AIE132" s="47"/>
      <c r="AIF132" s="47"/>
      <c r="AIG132" s="47"/>
      <c r="AIH132" s="47"/>
      <c r="AII132" s="47"/>
      <c r="AIJ132" s="47"/>
      <c r="AIK132" s="47"/>
      <c r="AIL132" s="47"/>
      <c r="AIM132" s="47"/>
      <c r="AIN132" s="47"/>
      <c r="AIO132" s="47"/>
      <c r="AIP132" s="47"/>
      <c r="AIQ132" s="47"/>
      <c r="AIR132" s="47"/>
      <c r="AIS132" s="47"/>
      <c r="AIT132" s="47"/>
      <c r="AIU132" s="47"/>
      <c r="AIV132" s="47"/>
      <c r="AIW132" s="47"/>
      <c r="AIX132" s="47"/>
      <c r="AIY132" s="47"/>
      <c r="AIZ132" s="47"/>
      <c r="AJA132" s="47"/>
      <c r="AJB132" s="47"/>
      <c r="AJC132" s="47"/>
      <c r="AJD132" s="47"/>
      <c r="AJE132" s="47"/>
      <c r="AJF132" s="47"/>
      <c r="AJG132" s="47"/>
      <c r="AJH132" s="47"/>
      <c r="AJI132" s="47"/>
      <c r="AJJ132" s="47"/>
      <c r="AJK132" s="47"/>
      <c r="AJL132" s="47"/>
      <c r="AJM132" s="47"/>
      <c r="AJN132" s="47"/>
      <c r="AJO132" s="47"/>
      <c r="AJP132" s="47"/>
      <c r="AJQ132" s="47"/>
      <c r="AJR132" s="47"/>
      <c r="AJS132" s="47"/>
      <c r="AJT132" s="47"/>
      <c r="AJU132" s="47"/>
      <c r="AJV132" s="47"/>
      <c r="AJW132" s="47"/>
      <c r="AJX132" s="47"/>
      <c r="AJY132" s="47"/>
      <c r="AJZ132" s="47"/>
      <c r="AKA132" s="47"/>
      <c r="AKB132" s="47"/>
      <c r="AKC132" s="47"/>
      <c r="AKD132" s="47"/>
      <c r="AKE132" s="47"/>
      <c r="AKF132" s="47"/>
      <c r="AKG132" s="47"/>
      <c r="AKH132" s="47"/>
      <c r="AKI132" s="47"/>
      <c r="AKJ132" s="47"/>
      <c r="AKK132" s="47"/>
      <c r="AKL132" s="47"/>
      <c r="AKM132" s="47"/>
      <c r="AKN132" s="47"/>
      <c r="AKO132" s="47"/>
      <c r="AKP132" s="47"/>
      <c r="AKQ132" s="47"/>
      <c r="AKR132" s="47"/>
      <c r="AKS132" s="47"/>
      <c r="AKT132" s="47"/>
      <c r="AKU132" s="47"/>
      <c r="AKV132" s="47"/>
      <c r="AKW132" s="47"/>
      <c r="AKX132" s="47"/>
      <c r="AKY132" s="47"/>
      <c r="AKZ132" s="47"/>
      <c r="ALA132" s="47"/>
      <c r="ALB132" s="47"/>
      <c r="ALC132" s="47"/>
      <c r="ALD132" s="47"/>
      <c r="ALE132" s="47"/>
      <c r="ALF132" s="47"/>
      <c r="ALG132" s="47"/>
      <c r="ALH132" s="47"/>
      <c r="ALI132" s="47"/>
      <c r="ALJ132" s="47"/>
      <c r="ALK132" s="47"/>
      <c r="ALL132" s="47"/>
      <c r="ALM132" s="47"/>
      <c r="ALN132" s="47"/>
      <c r="ALO132" s="47"/>
      <c r="ALP132" s="47"/>
      <c r="ALQ132" s="47"/>
      <c r="ALR132" s="47"/>
      <c r="ALS132" s="47"/>
      <c r="ALT132" s="47"/>
      <c r="ALU132" s="47"/>
      <c r="ALV132" s="47"/>
      <c r="ALW132" s="47"/>
      <c r="ALX132" s="47"/>
      <c r="ALY132" s="47"/>
      <c r="ALZ132" s="47"/>
      <c r="AMA132" s="47"/>
      <c r="AMB132" s="47"/>
      <c r="AMC132" s="47"/>
      <c r="AMD132" s="47"/>
      <c r="AME132" s="47"/>
      <c r="AMF132" s="47"/>
      <c r="AMG132" s="47"/>
      <c r="AMH132" s="47"/>
      <c r="AMI132" s="47"/>
      <c r="AMJ132" s="47"/>
      <c r="AMK132" s="47"/>
      <c r="AML132" s="47"/>
    </row>
    <row r="133" spans="1:1026" s="51" customFormat="1" ht="18" customHeight="1">
      <c r="A133" s="47"/>
      <c r="B133" s="426" t="s">
        <v>9</v>
      </c>
      <c r="C133" s="428" t="s">
        <v>126</v>
      </c>
      <c r="D133" s="429"/>
      <c r="E133" s="429"/>
      <c r="F133" s="132" t="s">
        <v>159</v>
      </c>
      <c r="G133" s="139">
        <f>H146+H147+H148+H149+H150</f>
        <v>2668.20262</v>
      </c>
      <c r="H133" s="433">
        <f>ROUND(G133*G134,2)</f>
        <v>133.41</v>
      </c>
      <c r="I133" s="64"/>
      <c r="J133" s="1"/>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47"/>
      <c r="FJ133" s="47"/>
      <c r="FK133" s="47"/>
      <c r="FL133" s="47"/>
      <c r="FM133" s="47"/>
      <c r="FN133" s="47"/>
      <c r="FO133" s="47"/>
      <c r="FP133" s="47"/>
      <c r="FQ133" s="47"/>
      <c r="FR133" s="47"/>
      <c r="FS133" s="47"/>
      <c r="FT133" s="47"/>
      <c r="FU133" s="47"/>
      <c r="FV133" s="47"/>
      <c r="FW133" s="47"/>
      <c r="FX133" s="47"/>
      <c r="FY133" s="47"/>
      <c r="FZ133" s="47"/>
      <c r="GA133" s="47"/>
      <c r="GB133" s="47"/>
      <c r="GC133" s="47"/>
      <c r="GD133" s="47"/>
      <c r="GE133" s="47"/>
      <c r="GF133" s="47"/>
      <c r="GG133" s="47"/>
      <c r="GH133" s="47"/>
      <c r="GI133" s="47"/>
      <c r="GJ133" s="47"/>
      <c r="GK133" s="47"/>
      <c r="GL133" s="47"/>
      <c r="GM133" s="47"/>
      <c r="GN133" s="47"/>
      <c r="GO133" s="47"/>
      <c r="GP133" s="47"/>
      <c r="GQ133" s="47"/>
      <c r="GR133" s="47"/>
      <c r="GS133" s="47"/>
      <c r="GT133" s="47"/>
      <c r="GU133" s="47"/>
      <c r="GV133" s="47"/>
      <c r="GW133" s="47"/>
      <c r="GX133" s="47"/>
      <c r="GY133" s="47"/>
      <c r="GZ133" s="47"/>
      <c r="HA133" s="47"/>
      <c r="HB133" s="47"/>
      <c r="HC133" s="47"/>
      <c r="HD133" s="47"/>
      <c r="HE133" s="47"/>
      <c r="HF133" s="47"/>
      <c r="HG133" s="47"/>
      <c r="HH133" s="47"/>
      <c r="HI133" s="47"/>
      <c r="HJ133" s="47"/>
      <c r="HK133" s="47"/>
      <c r="HL133" s="47"/>
      <c r="HM133" s="47"/>
      <c r="HN133" s="47"/>
      <c r="HO133" s="47"/>
      <c r="HP133" s="47"/>
      <c r="HQ133" s="47"/>
      <c r="HR133" s="47"/>
      <c r="HS133" s="47"/>
      <c r="HT133" s="47"/>
      <c r="HU133" s="47"/>
      <c r="HV133" s="47"/>
      <c r="HW133" s="47"/>
      <c r="HX133" s="47"/>
      <c r="HY133" s="47"/>
      <c r="HZ133" s="47"/>
      <c r="IA133" s="47"/>
      <c r="IB133" s="47"/>
      <c r="IC133" s="47"/>
      <c r="ID133" s="47"/>
      <c r="IE133" s="47"/>
      <c r="IF133" s="47"/>
      <c r="IG133" s="47"/>
      <c r="IH133" s="47"/>
      <c r="II133" s="47"/>
      <c r="IJ133" s="47"/>
      <c r="IK133" s="47"/>
      <c r="IL133" s="47"/>
      <c r="IM133" s="47"/>
      <c r="IN133" s="47"/>
      <c r="IO133" s="47"/>
      <c r="IP133" s="47"/>
      <c r="IQ133" s="47"/>
      <c r="IR133" s="47"/>
      <c r="IS133" s="47"/>
      <c r="IT133" s="47"/>
      <c r="IU133" s="47"/>
      <c r="IV133" s="47"/>
      <c r="IW133" s="47"/>
      <c r="IX133" s="47"/>
      <c r="IY133" s="47"/>
      <c r="IZ133" s="47"/>
      <c r="JA133" s="47"/>
      <c r="JB133" s="47"/>
      <c r="JC133" s="47"/>
      <c r="JD133" s="47"/>
      <c r="JE133" s="47"/>
      <c r="JF133" s="47"/>
      <c r="JG133" s="47"/>
      <c r="JH133" s="47"/>
      <c r="JI133" s="47"/>
      <c r="JJ133" s="47"/>
      <c r="JK133" s="47"/>
      <c r="JL133" s="47"/>
      <c r="JM133" s="47"/>
      <c r="JN133" s="47"/>
      <c r="JO133" s="47"/>
      <c r="JP133" s="47"/>
      <c r="JQ133" s="47"/>
      <c r="JR133" s="47"/>
      <c r="JS133" s="47"/>
      <c r="JT133" s="47"/>
      <c r="JU133" s="47"/>
      <c r="JV133" s="47"/>
      <c r="JW133" s="47"/>
      <c r="JX133" s="47"/>
      <c r="JY133" s="47"/>
      <c r="JZ133" s="47"/>
      <c r="KA133" s="47"/>
      <c r="KB133" s="47"/>
      <c r="KC133" s="47"/>
      <c r="KD133" s="47"/>
      <c r="KE133" s="47"/>
      <c r="KF133" s="47"/>
      <c r="KG133" s="47"/>
      <c r="KH133" s="47"/>
      <c r="KI133" s="47"/>
      <c r="KJ133" s="47"/>
      <c r="KK133" s="47"/>
      <c r="KL133" s="47"/>
      <c r="KM133" s="47"/>
      <c r="KN133" s="47"/>
      <c r="KO133" s="47"/>
      <c r="KP133" s="47"/>
      <c r="KQ133" s="47"/>
      <c r="KR133" s="47"/>
      <c r="KS133" s="47"/>
      <c r="KT133" s="47"/>
      <c r="KU133" s="47"/>
      <c r="KV133" s="47"/>
      <c r="KW133" s="47"/>
      <c r="KX133" s="47"/>
      <c r="KY133" s="47"/>
      <c r="KZ133" s="47"/>
      <c r="LA133" s="47"/>
      <c r="LB133" s="47"/>
      <c r="LC133" s="47"/>
      <c r="LD133" s="47"/>
      <c r="LE133" s="47"/>
      <c r="LF133" s="47"/>
      <c r="LG133" s="47"/>
      <c r="LH133" s="47"/>
      <c r="LI133" s="47"/>
      <c r="LJ133" s="47"/>
      <c r="LK133" s="47"/>
      <c r="LL133" s="47"/>
      <c r="LM133" s="47"/>
      <c r="LN133" s="47"/>
      <c r="LO133" s="47"/>
      <c r="LP133" s="47"/>
      <c r="LQ133" s="47"/>
      <c r="LR133" s="47"/>
      <c r="LS133" s="47"/>
      <c r="LT133" s="47"/>
      <c r="LU133" s="47"/>
      <c r="LV133" s="47"/>
      <c r="LW133" s="47"/>
      <c r="LX133" s="47"/>
      <c r="LY133" s="47"/>
      <c r="LZ133" s="47"/>
      <c r="MA133" s="47"/>
      <c r="MB133" s="47"/>
      <c r="MC133" s="47"/>
      <c r="MD133" s="47"/>
      <c r="ME133" s="47"/>
      <c r="MF133" s="47"/>
      <c r="MG133" s="47"/>
      <c r="MH133" s="47"/>
      <c r="MI133" s="47"/>
      <c r="MJ133" s="47"/>
      <c r="MK133" s="47"/>
      <c r="ML133" s="47"/>
      <c r="MM133" s="47"/>
      <c r="MN133" s="47"/>
      <c r="MO133" s="47"/>
      <c r="MP133" s="47"/>
      <c r="MQ133" s="47"/>
      <c r="MR133" s="47"/>
      <c r="MS133" s="47"/>
      <c r="MT133" s="47"/>
      <c r="MU133" s="47"/>
      <c r="MV133" s="47"/>
      <c r="MW133" s="47"/>
      <c r="MX133" s="47"/>
      <c r="MY133" s="47"/>
      <c r="MZ133" s="47"/>
      <c r="NA133" s="47"/>
      <c r="NB133" s="47"/>
      <c r="NC133" s="47"/>
      <c r="ND133" s="47"/>
      <c r="NE133" s="47"/>
      <c r="NF133" s="47"/>
      <c r="NG133" s="47"/>
      <c r="NH133" s="47"/>
      <c r="NI133" s="47"/>
      <c r="NJ133" s="47"/>
      <c r="NK133" s="47"/>
      <c r="NL133" s="47"/>
      <c r="NM133" s="47"/>
      <c r="NN133" s="47"/>
      <c r="NO133" s="47"/>
      <c r="NP133" s="47"/>
      <c r="NQ133" s="47"/>
      <c r="NR133" s="47"/>
      <c r="NS133" s="47"/>
      <c r="NT133" s="47"/>
      <c r="NU133" s="47"/>
      <c r="NV133" s="47"/>
      <c r="NW133" s="47"/>
      <c r="NX133" s="47"/>
      <c r="NY133" s="47"/>
      <c r="NZ133" s="47"/>
      <c r="OA133" s="47"/>
      <c r="OB133" s="47"/>
      <c r="OC133" s="47"/>
      <c r="OD133" s="47"/>
      <c r="OE133" s="47"/>
      <c r="OF133" s="47"/>
      <c r="OG133" s="47"/>
      <c r="OH133" s="47"/>
      <c r="OI133" s="47"/>
      <c r="OJ133" s="47"/>
      <c r="OK133" s="47"/>
      <c r="OL133" s="47"/>
      <c r="OM133" s="47"/>
      <c r="ON133" s="47"/>
      <c r="OO133" s="47"/>
      <c r="OP133" s="47"/>
      <c r="OQ133" s="47"/>
      <c r="OR133" s="47"/>
      <c r="OS133" s="47"/>
      <c r="OT133" s="47"/>
      <c r="OU133" s="47"/>
      <c r="OV133" s="47"/>
      <c r="OW133" s="47"/>
      <c r="OX133" s="47"/>
      <c r="OY133" s="47"/>
      <c r="OZ133" s="47"/>
      <c r="PA133" s="47"/>
      <c r="PB133" s="47"/>
      <c r="PC133" s="47"/>
      <c r="PD133" s="47"/>
      <c r="PE133" s="47"/>
      <c r="PF133" s="47"/>
      <c r="PG133" s="47"/>
      <c r="PH133" s="47"/>
      <c r="PI133" s="47"/>
      <c r="PJ133" s="47"/>
      <c r="PK133" s="47"/>
      <c r="PL133" s="47"/>
      <c r="PM133" s="47"/>
      <c r="PN133" s="47"/>
      <c r="PO133" s="47"/>
      <c r="PP133" s="47"/>
      <c r="PQ133" s="47"/>
      <c r="PR133" s="47"/>
      <c r="PS133" s="47"/>
      <c r="PT133" s="47"/>
      <c r="PU133" s="47"/>
      <c r="PV133" s="47"/>
      <c r="PW133" s="47"/>
      <c r="PX133" s="47"/>
      <c r="PY133" s="47"/>
      <c r="PZ133" s="47"/>
      <c r="QA133" s="47"/>
      <c r="QB133" s="47"/>
      <c r="QC133" s="47"/>
      <c r="QD133" s="47"/>
      <c r="QE133" s="47"/>
      <c r="QF133" s="47"/>
      <c r="QG133" s="47"/>
      <c r="QH133" s="47"/>
      <c r="QI133" s="47"/>
      <c r="QJ133" s="47"/>
      <c r="QK133" s="47"/>
      <c r="QL133" s="47"/>
      <c r="QM133" s="47"/>
      <c r="QN133" s="47"/>
      <c r="QO133" s="47"/>
      <c r="QP133" s="47"/>
      <c r="QQ133" s="47"/>
      <c r="QR133" s="47"/>
      <c r="QS133" s="47"/>
      <c r="QT133" s="47"/>
      <c r="QU133" s="47"/>
      <c r="QV133" s="47"/>
      <c r="QW133" s="47"/>
      <c r="QX133" s="47"/>
      <c r="QY133" s="47"/>
      <c r="QZ133" s="47"/>
      <c r="RA133" s="47"/>
      <c r="RB133" s="47"/>
      <c r="RC133" s="47"/>
      <c r="RD133" s="47"/>
      <c r="RE133" s="47"/>
      <c r="RF133" s="47"/>
      <c r="RG133" s="47"/>
      <c r="RH133" s="47"/>
      <c r="RI133" s="47"/>
      <c r="RJ133" s="47"/>
      <c r="RK133" s="47"/>
      <c r="RL133" s="47"/>
      <c r="RM133" s="47"/>
      <c r="RN133" s="47"/>
      <c r="RO133" s="47"/>
      <c r="RP133" s="47"/>
      <c r="RQ133" s="47"/>
      <c r="RR133" s="47"/>
      <c r="RS133" s="47"/>
      <c r="RT133" s="47"/>
      <c r="RU133" s="47"/>
      <c r="RV133" s="47"/>
      <c r="RW133" s="47"/>
      <c r="RX133" s="47"/>
      <c r="RY133" s="47"/>
      <c r="RZ133" s="47"/>
      <c r="SA133" s="47"/>
      <c r="SB133" s="47"/>
      <c r="SC133" s="47"/>
      <c r="SD133" s="47"/>
      <c r="SE133" s="47"/>
      <c r="SF133" s="47"/>
      <c r="SG133" s="47"/>
      <c r="SH133" s="47"/>
      <c r="SI133" s="47"/>
      <c r="SJ133" s="47"/>
      <c r="SK133" s="47"/>
      <c r="SL133" s="47"/>
      <c r="SM133" s="47"/>
      <c r="SN133" s="47"/>
      <c r="SO133" s="47"/>
      <c r="SP133" s="47"/>
      <c r="SQ133" s="47"/>
      <c r="SR133" s="47"/>
      <c r="SS133" s="47"/>
      <c r="ST133" s="47"/>
      <c r="SU133" s="47"/>
      <c r="SV133" s="47"/>
      <c r="SW133" s="47"/>
      <c r="SX133" s="47"/>
      <c r="SY133" s="47"/>
      <c r="SZ133" s="47"/>
      <c r="TA133" s="47"/>
      <c r="TB133" s="47"/>
      <c r="TC133" s="47"/>
      <c r="TD133" s="47"/>
      <c r="TE133" s="47"/>
      <c r="TF133" s="47"/>
      <c r="TG133" s="47"/>
      <c r="TH133" s="47"/>
      <c r="TI133" s="47"/>
      <c r="TJ133" s="47"/>
      <c r="TK133" s="47"/>
      <c r="TL133" s="47"/>
      <c r="TM133" s="47"/>
      <c r="TN133" s="47"/>
      <c r="TO133" s="47"/>
      <c r="TP133" s="47"/>
      <c r="TQ133" s="47"/>
      <c r="TR133" s="47"/>
      <c r="TS133" s="47"/>
      <c r="TT133" s="47"/>
      <c r="TU133" s="47"/>
      <c r="TV133" s="47"/>
      <c r="TW133" s="47"/>
      <c r="TX133" s="47"/>
      <c r="TY133" s="47"/>
      <c r="TZ133" s="47"/>
      <c r="UA133" s="47"/>
      <c r="UB133" s="47"/>
      <c r="UC133" s="47"/>
      <c r="UD133" s="47"/>
      <c r="UE133" s="47"/>
      <c r="UF133" s="47"/>
      <c r="UG133" s="47"/>
      <c r="UH133" s="47"/>
      <c r="UI133" s="47"/>
      <c r="UJ133" s="47"/>
      <c r="UK133" s="47"/>
      <c r="UL133" s="47"/>
      <c r="UM133" s="47"/>
      <c r="UN133" s="47"/>
      <c r="UO133" s="47"/>
      <c r="UP133" s="47"/>
      <c r="UQ133" s="47"/>
      <c r="UR133" s="47"/>
      <c r="US133" s="47"/>
      <c r="UT133" s="47"/>
      <c r="UU133" s="47"/>
      <c r="UV133" s="47"/>
      <c r="UW133" s="47"/>
      <c r="UX133" s="47"/>
      <c r="UY133" s="47"/>
      <c r="UZ133" s="47"/>
      <c r="VA133" s="47"/>
      <c r="VB133" s="47"/>
      <c r="VC133" s="47"/>
      <c r="VD133" s="47"/>
      <c r="VE133" s="47"/>
      <c r="VF133" s="47"/>
      <c r="VG133" s="47"/>
      <c r="VH133" s="47"/>
      <c r="VI133" s="47"/>
      <c r="VJ133" s="47"/>
      <c r="VK133" s="47"/>
      <c r="VL133" s="47"/>
      <c r="VM133" s="47"/>
      <c r="VN133" s="47"/>
      <c r="VO133" s="47"/>
      <c r="VP133" s="47"/>
      <c r="VQ133" s="47"/>
      <c r="VR133" s="47"/>
      <c r="VS133" s="47"/>
      <c r="VT133" s="47"/>
      <c r="VU133" s="47"/>
      <c r="VV133" s="47"/>
      <c r="VW133" s="47"/>
      <c r="VX133" s="47"/>
      <c r="VY133" s="47"/>
      <c r="VZ133" s="47"/>
      <c r="WA133" s="47"/>
      <c r="WB133" s="47"/>
      <c r="WC133" s="47"/>
      <c r="WD133" s="47"/>
      <c r="WE133" s="47"/>
      <c r="WF133" s="47"/>
      <c r="WG133" s="47"/>
      <c r="WH133" s="47"/>
      <c r="WI133" s="47"/>
      <c r="WJ133" s="47"/>
      <c r="WK133" s="47"/>
      <c r="WL133" s="47"/>
      <c r="WM133" s="47"/>
      <c r="WN133" s="47"/>
      <c r="WO133" s="47"/>
      <c r="WP133" s="47"/>
      <c r="WQ133" s="47"/>
      <c r="WR133" s="47"/>
      <c r="WS133" s="47"/>
      <c r="WT133" s="47"/>
      <c r="WU133" s="47"/>
      <c r="WV133" s="47"/>
      <c r="WW133" s="47"/>
      <c r="WX133" s="47"/>
      <c r="WY133" s="47"/>
      <c r="WZ133" s="47"/>
      <c r="XA133" s="47"/>
      <c r="XB133" s="47"/>
      <c r="XC133" s="47"/>
      <c r="XD133" s="47"/>
      <c r="XE133" s="47"/>
      <c r="XF133" s="47"/>
      <c r="XG133" s="47"/>
      <c r="XH133" s="47"/>
      <c r="XI133" s="47"/>
      <c r="XJ133" s="47"/>
      <c r="XK133" s="47"/>
      <c r="XL133" s="47"/>
      <c r="XM133" s="47"/>
      <c r="XN133" s="47"/>
      <c r="XO133" s="47"/>
      <c r="XP133" s="47"/>
      <c r="XQ133" s="47"/>
      <c r="XR133" s="47"/>
      <c r="XS133" s="47"/>
      <c r="XT133" s="47"/>
      <c r="XU133" s="47"/>
      <c r="XV133" s="47"/>
      <c r="XW133" s="47"/>
      <c r="XX133" s="47"/>
      <c r="XY133" s="47"/>
      <c r="XZ133" s="47"/>
      <c r="YA133" s="47"/>
      <c r="YB133" s="47"/>
      <c r="YC133" s="47"/>
      <c r="YD133" s="47"/>
      <c r="YE133" s="47"/>
      <c r="YF133" s="47"/>
      <c r="YG133" s="47"/>
      <c r="YH133" s="47"/>
      <c r="YI133" s="47"/>
      <c r="YJ133" s="47"/>
      <c r="YK133" s="47"/>
      <c r="YL133" s="47"/>
      <c r="YM133" s="47"/>
      <c r="YN133" s="47"/>
      <c r="YO133" s="47"/>
      <c r="YP133" s="47"/>
      <c r="YQ133" s="47"/>
      <c r="YR133" s="47"/>
      <c r="YS133" s="47"/>
      <c r="YT133" s="47"/>
      <c r="YU133" s="47"/>
      <c r="YV133" s="47"/>
      <c r="YW133" s="47"/>
      <c r="YX133" s="47"/>
      <c r="YY133" s="47"/>
      <c r="YZ133" s="47"/>
      <c r="ZA133" s="47"/>
      <c r="ZB133" s="47"/>
      <c r="ZC133" s="47"/>
      <c r="ZD133" s="47"/>
      <c r="ZE133" s="47"/>
      <c r="ZF133" s="47"/>
      <c r="ZG133" s="47"/>
      <c r="ZH133" s="47"/>
      <c r="ZI133" s="47"/>
      <c r="ZJ133" s="47"/>
      <c r="ZK133" s="47"/>
      <c r="ZL133" s="47"/>
      <c r="ZM133" s="47"/>
      <c r="ZN133" s="47"/>
      <c r="ZO133" s="47"/>
      <c r="ZP133" s="47"/>
      <c r="ZQ133" s="47"/>
      <c r="ZR133" s="47"/>
      <c r="ZS133" s="47"/>
      <c r="ZT133" s="47"/>
      <c r="ZU133" s="47"/>
      <c r="ZV133" s="47"/>
      <c r="ZW133" s="47"/>
      <c r="ZX133" s="47"/>
      <c r="ZY133" s="47"/>
      <c r="ZZ133" s="47"/>
      <c r="AAA133" s="47"/>
      <c r="AAB133" s="47"/>
      <c r="AAC133" s="47"/>
      <c r="AAD133" s="47"/>
      <c r="AAE133" s="47"/>
      <c r="AAF133" s="47"/>
      <c r="AAG133" s="47"/>
      <c r="AAH133" s="47"/>
      <c r="AAI133" s="47"/>
      <c r="AAJ133" s="47"/>
      <c r="AAK133" s="47"/>
      <c r="AAL133" s="47"/>
      <c r="AAM133" s="47"/>
      <c r="AAN133" s="47"/>
      <c r="AAO133" s="47"/>
      <c r="AAP133" s="47"/>
      <c r="AAQ133" s="47"/>
      <c r="AAR133" s="47"/>
      <c r="AAS133" s="47"/>
      <c r="AAT133" s="47"/>
      <c r="AAU133" s="47"/>
      <c r="AAV133" s="47"/>
      <c r="AAW133" s="47"/>
      <c r="AAX133" s="47"/>
      <c r="AAY133" s="47"/>
      <c r="AAZ133" s="47"/>
      <c r="ABA133" s="47"/>
      <c r="ABB133" s="47"/>
      <c r="ABC133" s="47"/>
      <c r="ABD133" s="47"/>
      <c r="ABE133" s="47"/>
      <c r="ABF133" s="47"/>
      <c r="ABG133" s="47"/>
      <c r="ABH133" s="47"/>
      <c r="ABI133" s="47"/>
      <c r="ABJ133" s="47"/>
      <c r="ABK133" s="47"/>
      <c r="ABL133" s="47"/>
      <c r="ABM133" s="47"/>
      <c r="ABN133" s="47"/>
      <c r="ABO133" s="47"/>
      <c r="ABP133" s="47"/>
      <c r="ABQ133" s="47"/>
      <c r="ABR133" s="47"/>
      <c r="ABS133" s="47"/>
      <c r="ABT133" s="47"/>
      <c r="ABU133" s="47"/>
      <c r="ABV133" s="47"/>
      <c r="ABW133" s="47"/>
      <c r="ABX133" s="47"/>
      <c r="ABY133" s="47"/>
      <c r="ABZ133" s="47"/>
      <c r="ACA133" s="47"/>
      <c r="ACB133" s="47"/>
      <c r="ACC133" s="47"/>
      <c r="ACD133" s="47"/>
      <c r="ACE133" s="47"/>
      <c r="ACF133" s="47"/>
      <c r="ACG133" s="47"/>
      <c r="ACH133" s="47"/>
      <c r="ACI133" s="47"/>
      <c r="ACJ133" s="47"/>
      <c r="ACK133" s="47"/>
      <c r="ACL133" s="47"/>
      <c r="ACM133" s="47"/>
      <c r="ACN133" s="47"/>
      <c r="ACO133" s="47"/>
      <c r="ACP133" s="47"/>
      <c r="ACQ133" s="47"/>
      <c r="ACR133" s="47"/>
      <c r="ACS133" s="47"/>
      <c r="ACT133" s="47"/>
      <c r="ACU133" s="47"/>
      <c r="ACV133" s="47"/>
      <c r="ACW133" s="47"/>
      <c r="ACX133" s="47"/>
      <c r="ACY133" s="47"/>
      <c r="ACZ133" s="47"/>
      <c r="ADA133" s="47"/>
      <c r="ADB133" s="47"/>
      <c r="ADC133" s="47"/>
      <c r="ADD133" s="47"/>
      <c r="ADE133" s="47"/>
      <c r="ADF133" s="47"/>
      <c r="ADG133" s="47"/>
      <c r="ADH133" s="47"/>
      <c r="ADI133" s="47"/>
      <c r="ADJ133" s="47"/>
      <c r="ADK133" s="47"/>
      <c r="ADL133" s="47"/>
      <c r="ADM133" s="47"/>
      <c r="ADN133" s="47"/>
      <c r="ADO133" s="47"/>
      <c r="ADP133" s="47"/>
      <c r="ADQ133" s="47"/>
      <c r="ADR133" s="47"/>
      <c r="ADS133" s="47"/>
      <c r="ADT133" s="47"/>
      <c r="ADU133" s="47"/>
      <c r="ADV133" s="47"/>
      <c r="ADW133" s="47"/>
      <c r="ADX133" s="47"/>
      <c r="ADY133" s="47"/>
      <c r="ADZ133" s="47"/>
      <c r="AEA133" s="47"/>
      <c r="AEB133" s="47"/>
      <c r="AEC133" s="47"/>
      <c r="AED133" s="47"/>
      <c r="AEE133" s="47"/>
      <c r="AEF133" s="47"/>
      <c r="AEG133" s="47"/>
      <c r="AEH133" s="47"/>
      <c r="AEI133" s="47"/>
      <c r="AEJ133" s="47"/>
      <c r="AEK133" s="47"/>
      <c r="AEL133" s="47"/>
      <c r="AEM133" s="47"/>
      <c r="AEN133" s="47"/>
      <c r="AEO133" s="47"/>
      <c r="AEP133" s="47"/>
      <c r="AEQ133" s="47"/>
      <c r="AER133" s="47"/>
      <c r="AES133" s="47"/>
      <c r="AET133" s="47"/>
      <c r="AEU133" s="47"/>
      <c r="AEV133" s="47"/>
      <c r="AEW133" s="47"/>
      <c r="AEX133" s="47"/>
      <c r="AEY133" s="47"/>
      <c r="AEZ133" s="47"/>
      <c r="AFA133" s="47"/>
      <c r="AFB133" s="47"/>
      <c r="AFC133" s="47"/>
      <c r="AFD133" s="47"/>
      <c r="AFE133" s="47"/>
      <c r="AFF133" s="47"/>
      <c r="AFG133" s="47"/>
      <c r="AFH133" s="47"/>
      <c r="AFI133" s="47"/>
      <c r="AFJ133" s="47"/>
      <c r="AFK133" s="47"/>
      <c r="AFL133" s="47"/>
      <c r="AFM133" s="47"/>
      <c r="AFN133" s="47"/>
      <c r="AFO133" s="47"/>
      <c r="AFP133" s="47"/>
      <c r="AFQ133" s="47"/>
      <c r="AFR133" s="47"/>
      <c r="AFS133" s="47"/>
      <c r="AFT133" s="47"/>
      <c r="AFU133" s="47"/>
      <c r="AFV133" s="47"/>
      <c r="AFW133" s="47"/>
      <c r="AFX133" s="47"/>
      <c r="AFY133" s="47"/>
      <c r="AFZ133" s="47"/>
      <c r="AGA133" s="47"/>
      <c r="AGB133" s="47"/>
      <c r="AGC133" s="47"/>
      <c r="AGD133" s="47"/>
      <c r="AGE133" s="47"/>
      <c r="AGF133" s="47"/>
      <c r="AGG133" s="47"/>
      <c r="AGH133" s="47"/>
      <c r="AGI133" s="47"/>
      <c r="AGJ133" s="47"/>
      <c r="AGK133" s="47"/>
      <c r="AGL133" s="47"/>
      <c r="AGM133" s="47"/>
      <c r="AGN133" s="47"/>
      <c r="AGO133" s="47"/>
      <c r="AGP133" s="47"/>
      <c r="AGQ133" s="47"/>
      <c r="AGR133" s="47"/>
      <c r="AGS133" s="47"/>
      <c r="AGT133" s="47"/>
      <c r="AGU133" s="47"/>
      <c r="AGV133" s="47"/>
      <c r="AGW133" s="47"/>
      <c r="AGX133" s="47"/>
      <c r="AGY133" s="47"/>
      <c r="AGZ133" s="47"/>
      <c r="AHA133" s="47"/>
      <c r="AHB133" s="47"/>
      <c r="AHC133" s="47"/>
      <c r="AHD133" s="47"/>
      <c r="AHE133" s="47"/>
      <c r="AHF133" s="47"/>
      <c r="AHG133" s="47"/>
      <c r="AHH133" s="47"/>
      <c r="AHI133" s="47"/>
      <c r="AHJ133" s="47"/>
      <c r="AHK133" s="47"/>
      <c r="AHL133" s="47"/>
      <c r="AHM133" s="47"/>
      <c r="AHN133" s="47"/>
      <c r="AHO133" s="47"/>
      <c r="AHP133" s="47"/>
      <c r="AHQ133" s="47"/>
      <c r="AHR133" s="47"/>
      <c r="AHS133" s="47"/>
      <c r="AHT133" s="47"/>
      <c r="AHU133" s="47"/>
      <c r="AHV133" s="47"/>
      <c r="AHW133" s="47"/>
      <c r="AHX133" s="47"/>
      <c r="AHY133" s="47"/>
      <c r="AHZ133" s="47"/>
      <c r="AIA133" s="47"/>
      <c r="AIB133" s="47"/>
      <c r="AIC133" s="47"/>
      <c r="AID133" s="47"/>
      <c r="AIE133" s="47"/>
      <c r="AIF133" s="47"/>
      <c r="AIG133" s="47"/>
      <c r="AIH133" s="47"/>
      <c r="AII133" s="47"/>
      <c r="AIJ133" s="47"/>
      <c r="AIK133" s="47"/>
      <c r="AIL133" s="47"/>
      <c r="AIM133" s="47"/>
      <c r="AIN133" s="47"/>
      <c r="AIO133" s="47"/>
      <c r="AIP133" s="47"/>
      <c r="AIQ133" s="47"/>
      <c r="AIR133" s="47"/>
      <c r="AIS133" s="47"/>
      <c r="AIT133" s="47"/>
      <c r="AIU133" s="47"/>
      <c r="AIV133" s="47"/>
      <c r="AIW133" s="47"/>
      <c r="AIX133" s="47"/>
      <c r="AIY133" s="47"/>
      <c r="AIZ133" s="47"/>
      <c r="AJA133" s="47"/>
      <c r="AJB133" s="47"/>
      <c r="AJC133" s="47"/>
      <c r="AJD133" s="47"/>
      <c r="AJE133" s="47"/>
      <c r="AJF133" s="47"/>
      <c r="AJG133" s="47"/>
      <c r="AJH133" s="47"/>
      <c r="AJI133" s="47"/>
      <c r="AJJ133" s="47"/>
      <c r="AJK133" s="47"/>
      <c r="AJL133" s="47"/>
      <c r="AJM133" s="47"/>
      <c r="AJN133" s="47"/>
      <c r="AJO133" s="47"/>
      <c r="AJP133" s="47"/>
      <c r="AJQ133" s="47"/>
      <c r="AJR133" s="47"/>
      <c r="AJS133" s="47"/>
      <c r="AJT133" s="47"/>
      <c r="AJU133" s="47"/>
      <c r="AJV133" s="47"/>
      <c r="AJW133" s="47"/>
      <c r="AJX133" s="47"/>
      <c r="AJY133" s="47"/>
      <c r="AJZ133" s="47"/>
      <c r="AKA133" s="47"/>
      <c r="AKB133" s="47"/>
      <c r="AKC133" s="47"/>
      <c r="AKD133" s="47"/>
      <c r="AKE133" s="47"/>
      <c r="AKF133" s="47"/>
      <c r="AKG133" s="47"/>
      <c r="AKH133" s="47"/>
      <c r="AKI133" s="47"/>
      <c r="AKJ133" s="47"/>
      <c r="AKK133" s="47"/>
      <c r="AKL133" s="47"/>
      <c r="AKM133" s="47"/>
      <c r="AKN133" s="47"/>
      <c r="AKO133" s="47"/>
      <c r="AKP133" s="47"/>
      <c r="AKQ133" s="47"/>
      <c r="AKR133" s="47"/>
      <c r="AKS133" s="47"/>
      <c r="AKT133" s="47"/>
      <c r="AKU133" s="47"/>
      <c r="AKV133" s="47"/>
      <c r="AKW133" s="47"/>
      <c r="AKX133" s="47"/>
      <c r="AKY133" s="47"/>
      <c r="AKZ133" s="47"/>
      <c r="ALA133" s="47"/>
      <c r="ALB133" s="47"/>
      <c r="ALC133" s="47"/>
      <c r="ALD133" s="47"/>
      <c r="ALE133" s="47"/>
      <c r="ALF133" s="47"/>
      <c r="ALG133" s="47"/>
      <c r="ALH133" s="47"/>
      <c r="ALI133" s="47"/>
      <c r="ALJ133" s="47"/>
      <c r="ALK133" s="47"/>
      <c r="ALL133" s="47"/>
      <c r="ALM133" s="47"/>
      <c r="ALN133" s="47"/>
      <c r="ALO133" s="47"/>
      <c r="ALP133" s="47"/>
      <c r="ALQ133" s="47"/>
      <c r="ALR133" s="47"/>
      <c r="ALS133" s="47"/>
      <c r="ALT133" s="47"/>
      <c r="ALU133" s="47"/>
      <c r="ALV133" s="47"/>
      <c r="ALW133" s="47"/>
      <c r="ALX133" s="47"/>
      <c r="ALY133" s="47"/>
      <c r="ALZ133" s="47"/>
      <c r="AMA133" s="47"/>
      <c r="AMB133" s="47"/>
      <c r="AMC133" s="47"/>
      <c r="AMD133" s="47"/>
      <c r="AME133" s="47"/>
      <c r="AMF133" s="47"/>
      <c r="AMG133" s="47"/>
      <c r="AMH133" s="47"/>
      <c r="AMI133" s="47"/>
      <c r="AMJ133" s="47"/>
      <c r="AMK133" s="47"/>
      <c r="AML133" s="47"/>
    </row>
    <row r="134" spans="1:1026" s="51" customFormat="1" ht="18" customHeight="1">
      <c r="A134" s="47"/>
      <c r="B134" s="427"/>
      <c r="C134" s="430"/>
      <c r="D134" s="431"/>
      <c r="E134" s="432"/>
      <c r="F134" s="130" t="s">
        <v>78</v>
      </c>
      <c r="G134" s="214">
        <v>0.05</v>
      </c>
      <c r="H134" s="434"/>
      <c r="I134" s="64"/>
      <c r="J134" s="1"/>
      <c r="K134" s="1"/>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c r="ET134" s="47"/>
      <c r="EU134" s="47"/>
      <c r="EV134" s="47"/>
      <c r="EW134" s="47"/>
      <c r="EX134" s="47"/>
      <c r="EY134" s="47"/>
      <c r="EZ134" s="47"/>
      <c r="FA134" s="47"/>
      <c r="FB134" s="47"/>
      <c r="FC134" s="47"/>
      <c r="FD134" s="47"/>
      <c r="FE134" s="47"/>
      <c r="FF134" s="47"/>
      <c r="FG134" s="47"/>
      <c r="FH134" s="47"/>
      <c r="FI134" s="47"/>
      <c r="FJ134" s="47"/>
      <c r="FK134" s="47"/>
      <c r="FL134" s="47"/>
      <c r="FM134" s="47"/>
      <c r="FN134" s="47"/>
      <c r="FO134" s="47"/>
      <c r="FP134" s="47"/>
      <c r="FQ134" s="47"/>
      <c r="FR134" s="47"/>
      <c r="FS134" s="47"/>
      <c r="FT134" s="47"/>
      <c r="FU134" s="47"/>
      <c r="FV134" s="47"/>
      <c r="FW134" s="47"/>
      <c r="FX134" s="47"/>
      <c r="FY134" s="47"/>
      <c r="FZ134" s="47"/>
      <c r="GA134" s="47"/>
      <c r="GB134" s="47"/>
      <c r="GC134" s="47"/>
      <c r="GD134" s="47"/>
      <c r="GE134" s="47"/>
      <c r="GF134" s="47"/>
      <c r="GG134" s="47"/>
      <c r="GH134" s="47"/>
      <c r="GI134" s="47"/>
      <c r="GJ134" s="47"/>
      <c r="GK134" s="47"/>
      <c r="GL134" s="47"/>
      <c r="GM134" s="47"/>
      <c r="GN134" s="47"/>
      <c r="GO134" s="47"/>
      <c r="GP134" s="47"/>
      <c r="GQ134" s="47"/>
      <c r="GR134" s="47"/>
      <c r="GS134" s="47"/>
      <c r="GT134" s="47"/>
      <c r="GU134" s="47"/>
      <c r="GV134" s="47"/>
      <c r="GW134" s="47"/>
      <c r="GX134" s="47"/>
      <c r="GY134" s="47"/>
      <c r="GZ134" s="47"/>
      <c r="HA134" s="47"/>
      <c r="HB134" s="47"/>
      <c r="HC134" s="47"/>
      <c r="HD134" s="47"/>
      <c r="HE134" s="47"/>
      <c r="HF134" s="47"/>
      <c r="HG134" s="47"/>
      <c r="HH134" s="47"/>
      <c r="HI134" s="47"/>
      <c r="HJ134" s="47"/>
      <c r="HK134" s="47"/>
      <c r="HL134" s="47"/>
      <c r="HM134" s="47"/>
      <c r="HN134" s="47"/>
      <c r="HO134" s="47"/>
      <c r="HP134" s="47"/>
      <c r="HQ134" s="47"/>
      <c r="HR134" s="47"/>
      <c r="HS134" s="47"/>
      <c r="HT134" s="47"/>
      <c r="HU134" s="47"/>
      <c r="HV134" s="47"/>
      <c r="HW134" s="47"/>
      <c r="HX134" s="47"/>
      <c r="HY134" s="47"/>
      <c r="HZ134" s="47"/>
      <c r="IA134" s="47"/>
      <c r="IB134" s="47"/>
      <c r="IC134" s="47"/>
      <c r="ID134" s="47"/>
      <c r="IE134" s="47"/>
      <c r="IF134" s="47"/>
      <c r="IG134" s="47"/>
      <c r="IH134" s="47"/>
      <c r="II134" s="47"/>
      <c r="IJ134" s="47"/>
      <c r="IK134" s="47"/>
      <c r="IL134" s="47"/>
      <c r="IM134" s="47"/>
      <c r="IN134" s="47"/>
      <c r="IO134" s="47"/>
      <c r="IP134" s="47"/>
      <c r="IQ134" s="47"/>
      <c r="IR134" s="47"/>
      <c r="IS134" s="47"/>
      <c r="IT134" s="47"/>
      <c r="IU134" s="47"/>
      <c r="IV134" s="47"/>
      <c r="IW134" s="47"/>
      <c r="IX134" s="47"/>
      <c r="IY134" s="47"/>
      <c r="IZ134" s="47"/>
      <c r="JA134" s="47"/>
      <c r="JB134" s="47"/>
      <c r="JC134" s="47"/>
      <c r="JD134" s="47"/>
      <c r="JE134" s="47"/>
      <c r="JF134" s="47"/>
      <c r="JG134" s="47"/>
      <c r="JH134" s="47"/>
      <c r="JI134" s="47"/>
      <c r="JJ134" s="47"/>
      <c r="JK134" s="47"/>
      <c r="JL134" s="47"/>
      <c r="JM134" s="47"/>
      <c r="JN134" s="47"/>
      <c r="JO134" s="47"/>
      <c r="JP134" s="47"/>
      <c r="JQ134" s="47"/>
      <c r="JR134" s="47"/>
      <c r="JS134" s="47"/>
      <c r="JT134" s="47"/>
      <c r="JU134" s="47"/>
      <c r="JV134" s="47"/>
      <c r="JW134" s="47"/>
      <c r="JX134" s="47"/>
      <c r="JY134" s="47"/>
      <c r="JZ134" s="47"/>
      <c r="KA134" s="47"/>
      <c r="KB134" s="47"/>
      <c r="KC134" s="47"/>
      <c r="KD134" s="47"/>
      <c r="KE134" s="47"/>
      <c r="KF134" s="47"/>
      <c r="KG134" s="47"/>
      <c r="KH134" s="47"/>
      <c r="KI134" s="47"/>
      <c r="KJ134" s="47"/>
      <c r="KK134" s="47"/>
      <c r="KL134" s="47"/>
      <c r="KM134" s="47"/>
      <c r="KN134" s="47"/>
      <c r="KO134" s="47"/>
      <c r="KP134" s="47"/>
      <c r="KQ134" s="47"/>
      <c r="KR134" s="47"/>
      <c r="KS134" s="47"/>
      <c r="KT134" s="47"/>
      <c r="KU134" s="47"/>
      <c r="KV134" s="47"/>
      <c r="KW134" s="47"/>
      <c r="KX134" s="47"/>
      <c r="KY134" s="47"/>
      <c r="KZ134" s="47"/>
      <c r="LA134" s="47"/>
      <c r="LB134" s="47"/>
      <c r="LC134" s="47"/>
      <c r="LD134" s="47"/>
      <c r="LE134" s="47"/>
      <c r="LF134" s="47"/>
      <c r="LG134" s="47"/>
      <c r="LH134" s="47"/>
      <c r="LI134" s="47"/>
      <c r="LJ134" s="47"/>
      <c r="LK134" s="47"/>
      <c r="LL134" s="47"/>
      <c r="LM134" s="47"/>
      <c r="LN134" s="47"/>
      <c r="LO134" s="47"/>
      <c r="LP134" s="47"/>
      <c r="LQ134" s="47"/>
      <c r="LR134" s="47"/>
      <c r="LS134" s="47"/>
      <c r="LT134" s="47"/>
      <c r="LU134" s="47"/>
      <c r="LV134" s="47"/>
      <c r="LW134" s="47"/>
      <c r="LX134" s="47"/>
      <c r="LY134" s="47"/>
      <c r="LZ134" s="47"/>
      <c r="MA134" s="47"/>
      <c r="MB134" s="47"/>
      <c r="MC134" s="47"/>
      <c r="MD134" s="47"/>
      <c r="ME134" s="47"/>
      <c r="MF134" s="47"/>
      <c r="MG134" s="47"/>
      <c r="MH134" s="47"/>
      <c r="MI134" s="47"/>
      <c r="MJ134" s="47"/>
      <c r="MK134" s="47"/>
      <c r="ML134" s="47"/>
      <c r="MM134" s="47"/>
      <c r="MN134" s="47"/>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c r="SJ134" s="47"/>
      <c r="SK134" s="47"/>
      <c r="SL134" s="47"/>
      <c r="SM134" s="47"/>
      <c r="SN134" s="47"/>
      <c r="SO134" s="47"/>
      <c r="SP134" s="47"/>
      <c r="SQ134" s="47"/>
      <c r="SR134" s="47"/>
      <c r="SS134" s="47"/>
      <c r="ST134" s="47"/>
      <c r="SU134" s="47"/>
      <c r="SV134" s="47"/>
      <c r="SW134" s="47"/>
      <c r="SX134" s="47"/>
      <c r="SY134" s="47"/>
      <c r="SZ134" s="47"/>
      <c r="TA134" s="47"/>
      <c r="TB134" s="47"/>
      <c r="TC134" s="47"/>
      <c r="TD134" s="47"/>
      <c r="TE134" s="47"/>
      <c r="TF134" s="47"/>
      <c r="TG134" s="47"/>
      <c r="TH134" s="47"/>
      <c r="TI134" s="47"/>
      <c r="TJ134" s="47"/>
      <c r="TK134" s="47"/>
      <c r="TL134" s="47"/>
      <c r="TM134" s="47"/>
      <c r="TN134" s="47"/>
      <c r="TO134" s="47"/>
      <c r="TP134" s="47"/>
      <c r="TQ134" s="47"/>
      <c r="TR134" s="47"/>
      <c r="TS134" s="47"/>
      <c r="TT134" s="47"/>
      <c r="TU134" s="47"/>
      <c r="TV134" s="47"/>
      <c r="TW134" s="47"/>
      <c r="TX134" s="47"/>
      <c r="TY134" s="47"/>
      <c r="TZ134" s="47"/>
      <c r="UA134" s="47"/>
      <c r="UB134" s="47"/>
      <c r="UC134" s="47"/>
      <c r="UD134" s="47"/>
      <c r="UE134" s="47"/>
      <c r="UF134" s="47"/>
      <c r="UG134" s="47"/>
      <c r="UH134" s="47"/>
      <c r="UI134" s="47"/>
      <c r="UJ134" s="47"/>
      <c r="UK134" s="47"/>
      <c r="UL134" s="47"/>
      <c r="UM134" s="47"/>
      <c r="UN134" s="47"/>
      <c r="UO134" s="47"/>
      <c r="UP134" s="47"/>
      <c r="UQ134" s="47"/>
      <c r="UR134" s="47"/>
      <c r="US134" s="47"/>
      <c r="UT134" s="47"/>
      <c r="UU134" s="47"/>
      <c r="UV134" s="47"/>
      <c r="UW134" s="47"/>
      <c r="UX134" s="47"/>
      <c r="UY134" s="47"/>
      <c r="UZ134" s="47"/>
      <c r="VA134" s="47"/>
      <c r="VB134" s="47"/>
      <c r="VC134" s="47"/>
      <c r="VD134" s="47"/>
      <c r="VE134" s="47"/>
      <c r="VF134" s="47"/>
      <c r="VG134" s="47"/>
      <c r="VH134" s="47"/>
      <c r="VI134" s="47"/>
      <c r="VJ134" s="47"/>
      <c r="VK134" s="47"/>
      <c r="VL134" s="47"/>
      <c r="VM134" s="47"/>
      <c r="VN134" s="47"/>
      <c r="VO134" s="47"/>
      <c r="VP134" s="47"/>
      <c r="VQ134" s="47"/>
      <c r="VR134" s="47"/>
      <c r="VS134" s="47"/>
      <c r="VT134" s="47"/>
      <c r="VU134" s="47"/>
      <c r="VV134" s="47"/>
      <c r="VW134" s="47"/>
      <c r="VX134" s="47"/>
      <c r="VY134" s="47"/>
      <c r="VZ134" s="47"/>
      <c r="WA134" s="47"/>
      <c r="WB134" s="47"/>
      <c r="WC134" s="47"/>
      <c r="WD134" s="47"/>
      <c r="WE134" s="47"/>
      <c r="WF134" s="47"/>
      <c r="WG134" s="47"/>
      <c r="WH134" s="47"/>
      <c r="WI134" s="47"/>
      <c r="WJ134" s="47"/>
      <c r="WK134" s="47"/>
      <c r="WL134" s="47"/>
      <c r="WM134" s="47"/>
      <c r="WN134" s="47"/>
      <c r="WO134" s="47"/>
      <c r="WP134" s="47"/>
      <c r="WQ134" s="47"/>
      <c r="WR134" s="47"/>
      <c r="WS134" s="47"/>
      <c r="WT134" s="47"/>
      <c r="WU134" s="47"/>
      <c r="WV134" s="47"/>
      <c r="WW134" s="47"/>
      <c r="WX134" s="47"/>
      <c r="WY134" s="47"/>
      <c r="WZ134" s="47"/>
      <c r="XA134" s="47"/>
      <c r="XB134" s="47"/>
      <c r="XC134" s="47"/>
      <c r="XD134" s="47"/>
      <c r="XE134" s="47"/>
      <c r="XF134" s="47"/>
      <c r="XG134" s="47"/>
      <c r="XH134" s="47"/>
      <c r="XI134" s="47"/>
      <c r="XJ134" s="47"/>
      <c r="XK134" s="47"/>
      <c r="XL134" s="47"/>
      <c r="XM134" s="47"/>
      <c r="XN134" s="47"/>
      <c r="XO134" s="47"/>
      <c r="XP134" s="47"/>
      <c r="XQ134" s="47"/>
      <c r="XR134" s="47"/>
      <c r="XS134" s="47"/>
      <c r="XT134" s="47"/>
      <c r="XU134" s="47"/>
      <c r="XV134" s="47"/>
      <c r="XW134" s="47"/>
      <c r="XX134" s="47"/>
      <c r="XY134" s="47"/>
      <c r="XZ134" s="47"/>
      <c r="YA134" s="47"/>
      <c r="YB134" s="47"/>
      <c r="YC134" s="47"/>
      <c r="YD134" s="47"/>
      <c r="YE134" s="47"/>
      <c r="YF134" s="47"/>
      <c r="YG134" s="47"/>
      <c r="YH134" s="47"/>
      <c r="YI134" s="47"/>
      <c r="YJ134" s="47"/>
      <c r="YK134" s="47"/>
      <c r="YL134" s="47"/>
      <c r="YM134" s="47"/>
      <c r="YN134" s="47"/>
      <c r="YO134" s="47"/>
      <c r="YP134" s="47"/>
      <c r="YQ134" s="47"/>
      <c r="YR134" s="47"/>
      <c r="YS134" s="47"/>
      <c r="YT134" s="47"/>
      <c r="YU134" s="47"/>
      <c r="YV134" s="47"/>
      <c r="YW134" s="47"/>
      <c r="YX134" s="47"/>
      <c r="YY134" s="47"/>
      <c r="YZ134" s="47"/>
      <c r="ZA134" s="47"/>
      <c r="ZB134" s="47"/>
      <c r="ZC134" s="47"/>
      <c r="ZD134" s="47"/>
      <c r="ZE134" s="47"/>
      <c r="ZF134" s="47"/>
      <c r="ZG134" s="47"/>
      <c r="ZH134" s="47"/>
      <c r="ZI134" s="47"/>
      <c r="ZJ134" s="47"/>
      <c r="ZK134" s="47"/>
      <c r="ZL134" s="47"/>
      <c r="ZM134" s="47"/>
      <c r="ZN134" s="47"/>
      <c r="ZO134" s="47"/>
      <c r="ZP134" s="47"/>
      <c r="ZQ134" s="47"/>
      <c r="ZR134" s="47"/>
      <c r="ZS134" s="47"/>
      <c r="ZT134" s="47"/>
      <c r="ZU134" s="47"/>
      <c r="ZV134" s="47"/>
      <c r="ZW134" s="47"/>
      <c r="ZX134" s="47"/>
      <c r="ZY134" s="47"/>
      <c r="ZZ134" s="47"/>
      <c r="AAA134" s="47"/>
      <c r="AAB134" s="47"/>
      <c r="AAC134" s="47"/>
      <c r="AAD134" s="47"/>
      <c r="AAE134" s="47"/>
      <c r="AAF134" s="47"/>
      <c r="AAG134" s="47"/>
      <c r="AAH134" s="47"/>
      <c r="AAI134" s="47"/>
      <c r="AAJ134" s="47"/>
      <c r="AAK134" s="47"/>
      <c r="AAL134" s="47"/>
      <c r="AAM134" s="47"/>
      <c r="AAN134" s="47"/>
      <c r="AAO134" s="47"/>
      <c r="AAP134" s="47"/>
      <c r="AAQ134" s="47"/>
      <c r="AAR134" s="47"/>
      <c r="AAS134" s="47"/>
      <c r="AAT134" s="47"/>
      <c r="AAU134" s="47"/>
      <c r="AAV134" s="47"/>
      <c r="AAW134" s="47"/>
      <c r="AAX134" s="47"/>
      <c r="AAY134" s="47"/>
      <c r="AAZ134" s="47"/>
      <c r="ABA134" s="47"/>
      <c r="ABB134" s="47"/>
      <c r="ABC134" s="47"/>
      <c r="ABD134" s="47"/>
      <c r="ABE134" s="47"/>
      <c r="ABF134" s="47"/>
      <c r="ABG134" s="47"/>
      <c r="ABH134" s="47"/>
      <c r="ABI134" s="47"/>
      <c r="ABJ134" s="47"/>
      <c r="ABK134" s="47"/>
      <c r="ABL134" s="47"/>
      <c r="ABM134" s="47"/>
      <c r="ABN134" s="47"/>
      <c r="ABO134" s="47"/>
      <c r="ABP134" s="47"/>
      <c r="ABQ134" s="47"/>
      <c r="ABR134" s="47"/>
      <c r="ABS134" s="47"/>
      <c r="ABT134" s="47"/>
      <c r="ABU134" s="47"/>
      <c r="ABV134" s="47"/>
      <c r="ABW134" s="47"/>
      <c r="ABX134" s="47"/>
      <c r="ABY134" s="47"/>
      <c r="ABZ134" s="47"/>
      <c r="ACA134" s="47"/>
      <c r="ACB134" s="47"/>
      <c r="ACC134" s="47"/>
      <c r="ACD134" s="47"/>
      <c r="ACE134" s="47"/>
      <c r="ACF134" s="47"/>
      <c r="ACG134" s="47"/>
      <c r="ACH134" s="47"/>
      <c r="ACI134" s="47"/>
      <c r="ACJ134" s="47"/>
      <c r="ACK134" s="47"/>
      <c r="ACL134" s="47"/>
      <c r="ACM134" s="47"/>
      <c r="ACN134" s="47"/>
      <c r="ACO134" s="47"/>
      <c r="ACP134" s="47"/>
      <c r="ACQ134" s="47"/>
      <c r="ACR134" s="47"/>
      <c r="ACS134" s="47"/>
      <c r="ACT134" s="47"/>
      <c r="ACU134" s="47"/>
      <c r="ACV134" s="47"/>
      <c r="ACW134" s="47"/>
      <c r="ACX134" s="47"/>
      <c r="ACY134" s="47"/>
      <c r="ACZ134" s="47"/>
      <c r="ADA134" s="47"/>
      <c r="ADB134" s="47"/>
      <c r="ADC134" s="47"/>
      <c r="ADD134" s="47"/>
      <c r="ADE134" s="47"/>
      <c r="ADF134" s="47"/>
      <c r="ADG134" s="47"/>
      <c r="ADH134" s="47"/>
      <c r="ADI134" s="47"/>
      <c r="ADJ134" s="47"/>
      <c r="ADK134" s="47"/>
      <c r="ADL134" s="47"/>
      <c r="ADM134" s="47"/>
      <c r="ADN134" s="47"/>
      <c r="ADO134" s="47"/>
      <c r="ADP134" s="47"/>
      <c r="ADQ134" s="47"/>
      <c r="ADR134" s="47"/>
      <c r="ADS134" s="47"/>
      <c r="ADT134" s="47"/>
      <c r="ADU134" s="47"/>
      <c r="ADV134" s="47"/>
      <c r="ADW134" s="47"/>
      <c r="ADX134" s="47"/>
      <c r="ADY134" s="47"/>
      <c r="ADZ134" s="47"/>
      <c r="AEA134" s="47"/>
      <c r="AEB134" s="47"/>
      <c r="AEC134" s="47"/>
      <c r="AED134" s="47"/>
      <c r="AEE134" s="47"/>
      <c r="AEF134" s="47"/>
      <c r="AEG134" s="47"/>
      <c r="AEH134" s="47"/>
      <c r="AEI134" s="47"/>
      <c r="AEJ134" s="47"/>
      <c r="AEK134" s="47"/>
      <c r="AEL134" s="47"/>
      <c r="AEM134" s="47"/>
      <c r="AEN134" s="47"/>
      <c r="AEO134" s="47"/>
      <c r="AEP134" s="47"/>
      <c r="AEQ134" s="47"/>
      <c r="AER134" s="47"/>
      <c r="AES134" s="47"/>
      <c r="AET134" s="47"/>
      <c r="AEU134" s="47"/>
      <c r="AEV134" s="47"/>
      <c r="AEW134" s="47"/>
      <c r="AEX134" s="47"/>
      <c r="AEY134" s="47"/>
      <c r="AEZ134" s="47"/>
      <c r="AFA134" s="47"/>
      <c r="AFB134" s="47"/>
      <c r="AFC134" s="47"/>
      <c r="AFD134" s="47"/>
      <c r="AFE134" s="47"/>
      <c r="AFF134" s="47"/>
      <c r="AFG134" s="47"/>
      <c r="AFH134" s="47"/>
      <c r="AFI134" s="47"/>
      <c r="AFJ134" s="47"/>
      <c r="AFK134" s="47"/>
      <c r="AFL134" s="47"/>
      <c r="AFM134" s="47"/>
      <c r="AFN134" s="47"/>
      <c r="AFO134" s="47"/>
      <c r="AFP134" s="47"/>
      <c r="AFQ134" s="47"/>
      <c r="AFR134" s="47"/>
      <c r="AFS134" s="47"/>
      <c r="AFT134" s="47"/>
      <c r="AFU134" s="47"/>
      <c r="AFV134" s="47"/>
      <c r="AFW134" s="47"/>
      <c r="AFX134" s="47"/>
      <c r="AFY134" s="47"/>
      <c r="AFZ134" s="47"/>
      <c r="AGA134" s="47"/>
      <c r="AGB134" s="47"/>
      <c r="AGC134" s="47"/>
      <c r="AGD134" s="47"/>
      <c r="AGE134" s="47"/>
      <c r="AGF134" s="47"/>
      <c r="AGG134" s="47"/>
      <c r="AGH134" s="47"/>
      <c r="AGI134" s="47"/>
      <c r="AGJ134" s="47"/>
      <c r="AGK134" s="47"/>
      <c r="AGL134" s="47"/>
      <c r="AGM134" s="47"/>
      <c r="AGN134" s="47"/>
      <c r="AGO134" s="47"/>
      <c r="AGP134" s="47"/>
      <c r="AGQ134" s="47"/>
      <c r="AGR134" s="47"/>
      <c r="AGS134" s="47"/>
      <c r="AGT134" s="47"/>
      <c r="AGU134" s="47"/>
      <c r="AGV134" s="47"/>
      <c r="AGW134" s="47"/>
      <c r="AGX134" s="47"/>
      <c r="AGY134" s="47"/>
      <c r="AGZ134" s="47"/>
      <c r="AHA134" s="47"/>
      <c r="AHB134" s="47"/>
      <c r="AHC134" s="47"/>
      <c r="AHD134" s="47"/>
      <c r="AHE134" s="47"/>
      <c r="AHF134" s="47"/>
      <c r="AHG134" s="47"/>
      <c r="AHH134" s="47"/>
      <c r="AHI134" s="47"/>
      <c r="AHJ134" s="47"/>
      <c r="AHK134" s="47"/>
      <c r="AHL134" s="47"/>
      <c r="AHM134" s="47"/>
      <c r="AHN134" s="47"/>
      <c r="AHO134" s="47"/>
      <c r="AHP134" s="47"/>
      <c r="AHQ134" s="47"/>
      <c r="AHR134" s="47"/>
      <c r="AHS134" s="47"/>
      <c r="AHT134" s="47"/>
      <c r="AHU134" s="47"/>
      <c r="AHV134" s="47"/>
      <c r="AHW134" s="47"/>
      <c r="AHX134" s="47"/>
      <c r="AHY134" s="47"/>
      <c r="AHZ134" s="47"/>
      <c r="AIA134" s="47"/>
      <c r="AIB134" s="47"/>
      <c r="AIC134" s="47"/>
      <c r="AID134" s="47"/>
      <c r="AIE134" s="47"/>
      <c r="AIF134" s="47"/>
      <c r="AIG134" s="47"/>
      <c r="AIH134" s="47"/>
      <c r="AII134" s="47"/>
      <c r="AIJ134" s="47"/>
      <c r="AIK134" s="47"/>
      <c r="AIL134" s="47"/>
      <c r="AIM134" s="47"/>
      <c r="AIN134" s="47"/>
      <c r="AIO134" s="47"/>
      <c r="AIP134" s="47"/>
      <c r="AIQ134" s="47"/>
      <c r="AIR134" s="47"/>
      <c r="AIS134" s="47"/>
      <c r="AIT134" s="47"/>
      <c r="AIU134" s="47"/>
      <c r="AIV134" s="47"/>
      <c r="AIW134" s="47"/>
      <c r="AIX134" s="47"/>
      <c r="AIY134" s="47"/>
      <c r="AIZ134" s="47"/>
      <c r="AJA134" s="47"/>
      <c r="AJB134" s="47"/>
      <c r="AJC134" s="47"/>
      <c r="AJD134" s="47"/>
      <c r="AJE134" s="47"/>
      <c r="AJF134" s="47"/>
      <c r="AJG134" s="47"/>
      <c r="AJH134" s="47"/>
      <c r="AJI134" s="47"/>
      <c r="AJJ134" s="47"/>
      <c r="AJK134" s="47"/>
      <c r="AJL134" s="47"/>
      <c r="AJM134" s="47"/>
      <c r="AJN134" s="47"/>
      <c r="AJO134" s="47"/>
      <c r="AJP134" s="47"/>
      <c r="AJQ134" s="47"/>
      <c r="AJR134" s="47"/>
      <c r="AJS134" s="47"/>
      <c r="AJT134" s="47"/>
      <c r="AJU134" s="47"/>
      <c r="AJV134" s="47"/>
      <c r="AJW134" s="47"/>
      <c r="AJX134" s="47"/>
      <c r="AJY134" s="47"/>
      <c r="AJZ134" s="47"/>
      <c r="AKA134" s="47"/>
      <c r="AKB134" s="47"/>
      <c r="AKC134" s="47"/>
      <c r="AKD134" s="47"/>
      <c r="AKE134" s="47"/>
      <c r="AKF134" s="47"/>
      <c r="AKG134" s="47"/>
      <c r="AKH134" s="47"/>
      <c r="AKI134" s="47"/>
      <c r="AKJ134" s="47"/>
      <c r="AKK134" s="47"/>
      <c r="AKL134" s="47"/>
      <c r="AKM134" s="47"/>
      <c r="AKN134" s="47"/>
      <c r="AKO134" s="47"/>
      <c r="AKP134" s="47"/>
      <c r="AKQ134" s="47"/>
      <c r="AKR134" s="47"/>
      <c r="AKS134" s="47"/>
      <c r="AKT134" s="47"/>
      <c r="AKU134" s="47"/>
      <c r="AKV134" s="47"/>
      <c r="AKW134" s="47"/>
      <c r="AKX134" s="47"/>
      <c r="AKY134" s="47"/>
      <c r="AKZ134" s="47"/>
      <c r="ALA134" s="47"/>
      <c r="ALB134" s="47"/>
      <c r="ALC134" s="47"/>
      <c r="ALD134" s="47"/>
      <c r="ALE134" s="47"/>
      <c r="ALF134" s="47"/>
      <c r="ALG134" s="47"/>
      <c r="ALH134" s="47"/>
      <c r="ALI134" s="47"/>
      <c r="ALJ134" s="47"/>
      <c r="ALK134" s="47"/>
      <c r="ALL134" s="47"/>
      <c r="ALM134" s="47"/>
      <c r="ALN134" s="47"/>
      <c r="ALO134" s="47"/>
      <c r="ALP134" s="47"/>
      <c r="ALQ134" s="47"/>
      <c r="ALR134" s="47"/>
      <c r="ALS134" s="47"/>
      <c r="ALT134" s="47"/>
      <c r="ALU134" s="47"/>
      <c r="ALV134" s="47"/>
      <c r="ALW134" s="47"/>
      <c r="ALX134" s="47"/>
      <c r="ALY134" s="47"/>
      <c r="ALZ134" s="47"/>
      <c r="AMA134" s="47"/>
      <c r="AMB134" s="47"/>
      <c r="AMC134" s="47"/>
      <c r="AMD134" s="47"/>
      <c r="AME134" s="47"/>
      <c r="AMF134" s="47"/>
      <c r="AMG134" s="47"/>
      <c r="AMH134" s="47"/>
      <c r="AMI134" s="47"/>
      <c r="AMJ134" s="47"/>
      <c r="AMK134" s="47"/>
      <c r="AML134" s="47"/>
    </row>
    <row r="135" spans="1:1026" s="51" customFormat="1" ht="18" customHeight="1">
      <c r="A135" s="47"/>
      <c r="B135" s="93" t="s">
        <v>11</v>
      </c>
      <c r="C135" s="428" t="s">
        <v>127</v>
      </c>
      <c r="D135" s="429"/>
      <c r="E135" s="452"/>
      <c r="F135" s="132" t="s">
        <v>159</v>
      </c>
      <c r="G135" s="139">
        <f>G133+H133</f>
        <v>2801.6126199999999</v>
      </c>
      <c r="H135" s="433">
        <f>ROUND(G135*G136,2)</f>
        <v>190.23</v>
      </c>
      <c r="I135" s="64"/>
      <c r="J135" s="47"/>
      <c r="K135" s="1"/>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c r="GK135" s="47"/>
      <c r="GL135" s="47"/>
      <c r="GM135" s="47"/>
      <c r="GN135" s="47"/>
      <c r="GO135" s="47"/>
      <c r="GP135" s="47"/>
      <c r="GQ135" s="47"/>
      <c r="GR135" s="47"/>
      <c r="GS135" s="47"/>
      <c r="GT135" s="47"/>
      <c r="GU135" s="47"/>
      <c r="GV135" s="47"/>
      <c r="GW135" s="47"/>
      <c r="GX135" s="47"/>
      <c r="GY135" s="47"/>
      <c r="GZ135" s="47"/>
      <c r="HA135" s="47"/>
      <c r="HB135" s="47"/>
      <c r="HC135" s="47"/>
      <c r="HD135" s="47"/>
      <c r="HE135" s="47"/>
      <c r="HF135" s="47"/>
      <c r="HG135" s="47"/>
      <c r="HH135" s="47"/>
      <c r="HI135" s="47"/>
      <c r="HJ135" s="47"/>
      <c r="HK135" s="47"/>
      <c r="HL135" s="47"/>
      <c r="HM135" s="47"/>
      <c r="HN135" s="47"/>
      <c r="HO135" s="47"/>
      <c r="HP135" s="47"/>
      <c r="HQ135" s="47"/>
      <c r="HR135" s="47"/>
      <c r="HS135" s="47"/>
      <c r="HT135" s="47"/>
      <c r="HU135" s="47"/>
      <c r="HV135" s="47"/>
      <c r="HW135" s="47"/>
      <c r="HX135" s="47"/>
      <c r="HY135" s="47"/>
      <c r="HZ135" s="47"/>
      <c r="IA135" s="47"/>
      <c r="IB135" s="47"/>
      <c r="IC135" s="47"/>
      <c r="ID135" s="47"/>
      <c r="IE135" s="47"/>
      <c r="IF135" s="47"/>
      <c r="IG135" s="47"/>
      <c r="IH135" s="47"/>
      <c r="II135" s="47"/>
      <c r="IJ135" s="47"/>
      <c r="IK135" s="47"/>
      <c r="IL135" s="47"/>
      <c r="IM135" s="47"/>
      <c r="IN135" s="47"/>
      <c r="IO135" s="47"/>
      <c r="IP135" s="47"/>
      <c r="IQ135" s="47"/>
      <c r="IR135" s="47"/>
      <c r="IS135" s="47"/>
      <c r="IT135" s="47"/>
      <c r="IU135" s="47"/>
      <c r="IV135" s="47"/>
      <c r="IW135" s="47"/>
      <c r="IX135" s="47"/>
      <c r="IY135" s="47"/>
      <c r="IZ135" s="47"/>
      <c r="JA135" s="47"/>
      <c r="JB135" s="47"/>
      <c r="JC135" s="47"/>
      <c r="JD135" s="47"/>
      <c r="JE135" s="47"/>
      <c r="JF135" s="47"/>
      <c r="JG135" s="47"/>
      <c r="JH135" s="47"/>
      <c r="JI135" s="47"/>
      <c r="JJ135" s="47"/>
      <c r="JK135" s="47"/>
      <c r="JL135" s="47"/>
      <c r="JM135" s="47"/>
      <c r="JN135" s="47"/>
      <c r="JO135" s="47"/>
      <c r="JP135" s="47"/>
      <c r="JQ135" s="47"/>
      <c r="JR135" s="47"/>
      <c r="JS135" s="47"/>
      <c r="JT135" s="47"/>
      <c r="JU135" s="47"/>
      <c r="JV135" s="47"/>
      <c r="JW135" s="47"/>
      <c r="JX135" s="47"/>
      <c r="JY135" s="47"/>
      <c r="JZ135" s="47"/>
      <c r="KA135" s="47"/>
      <c r="KB135" s="47"/>
      <c r="KC135" s="47"/>
      <c r="KD135" s="47"/>
      <c r="KE135" s="47"/>
      <c r="KF135" s="47"/>
      <c r="KG135" s="47"/>
      <c r="KH135" s="47"/>
      <c r="KI135" s="47"/>
      <c r="KJ135" s="47"/>
      <c r="KK135" s="47"/>
      <c r="KL135" s="47"/>
      <c r="KM135" s="47"/>
      <c r="KN135" s="47"/>
      <c r="KO135" s="47"/>
      <c r="KP135" s="47"/>
      <c r="KQ135" s="47"/>
      <c r="KR135" s="47"/>
      <c r="KS135" s="47"/>
      <c r="KT135" s="47"/>
      <c r="KU135" s="47"/>
      <c r="KV135" s="47"/>
      <c r="KW135" s="47"/>
      <c r="KX135" s="47"/>
      <c r="KY135" s="47"/>
      <c r="KZ135" s="47"/>
      <c r="LA135" s="47"/>
      <c r="LB135" s="47"/>
      <c r="LC135" s="47"/>
      <c r="LD135" s="47"/>
      <c r="LE135" s="47"/>
      <c r="LF135" s="47"/>
      <c r="LG135" s="47"/>
      <c r="LH135" s="47"/>
      <c r="LI135" s="47"/>
      <c r="LJ135" s="47"/>
      <c r="LK135" s="47"/>
      <c r="LL135" s="47"/>
      <c r="LM135" s="47"/>
      <c r="LN135" s="47"/>
      <c r="LO135" s="47"/>
      <c r="LP135" s="47"/>
      <c r="LQ135" s="47"/>
      <c r="LR135" s="47"/>
      <c r="LS135" s="47"/>
      <c r="LT135" s="47"/>
      <c r="LU135" s="47"/>
      <c r="LV135" s="47"/>
      <c r="LW135" s="47"/>
      <c r="LX135" s="47"/>
      <c r="LY135" s="47"/>
      <c r="LZ135" s="47"/>
      <c r="MA135" s="47"/>
      <c r="MB135" s="47"/>
      <c r="MC135" s="47"/>
      <c r="MD135" s="47"/>
      <c r="ME135" s="47"/>
      <c r="MF135" s="47"/>
      <c r="MG135" s="47"/>
      <c r="MH135" s="47"/>
      <c r="MI135" s="47"/>
      <c r="MJ135" s="47"/>
      <c r="MK135" s="47"/>
      <c r="ML135" s="47"/>
      <c r="MM135" s="47"/>
      <c r="MN135" s="47"/>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c r="SJ135" s="47"/>
      <c r="SK135" s="47"/>
      <c r="SL135" s="47"/>
      <c r="SM135" s="47"/>
      <c r="SN135" s="47"/>
      <c r="SO135" s="47"/>
      <c r="SP135" s="47"/>
      <c r="SQ135" s="47"/>
      <c r="SR135" s="47"/>
      <c r="SS135" s="47"/>
      <c r="ST135" s="47"/>
      <c r="SU135" s="47"/>
      <c r="SV135" s="47"/>
      <c r="SW135" s="47"/>
      <c r="SX135" s="47"/>
      <c r="SY135" s="47"/>
      <c r="SZ135" s="47"/>
      <c r="TA135" s="47"/>
      <c r="TB135" s="47"/>
      <c r="TC135" s="47"/>
      <c r="TD135" s="47"/>
      <c r="TE135" s="47"/>
      <c r="TF135" s="47"/>
      <c r="TG135" s="47"/>
      <c r="TH135" s="47"/>
      <c r="TI135" s="47"/>
      <c r="TJ135" s="47"/>
      <c r="TK135" s="47"/>
      <c r="TL135" s="47"/>
      <c r="TM135" s="47"/>
      <c r="TN135" s="47"/>
      <c r="TO135" s="47"/>
      <c r="TP135" s="47"/>
      <c r="TQ135" s="47"/>
      <c r="TR135" s="47"/>
      <c r="TS135" s="47"/>
      <c r="TT135" s="47"/>
      <c r="TU135" s="47"/>
      <c r="TV135" s="47"/>
      <c r="TW135" s="47"/>
      <c r="TX135" s="47"/>
      <c r="TY135" s="47"/>
      <c r="TZ135" s="47"/>
      <c r="UA135" s="47"/>
      <c r="UB135" s="47"/>
      <c r="UC135" s="47"/>
      <c r="UD135" s="47"/>
      <c r="UE135" s="47"/>
      <c r="UF135" s="47"/>
      <c r="UG135" s="47"/>
      <c r="UH135" s="47"/>
      <c r="UI135" s="47"/>
      <c r="UJ135" s="47"/>
      <c r="UK135" s="47"/>
      <c r="UL135" s="47"/>
      <c r="UM135" s="47"/>
      <c r="UN135" s="47"/>
      <c r="UO135" s="47"/>
      <c r="UP135" s="47"/>
      <c r="UQ135" s="47"/>
      <c r="UR135" s="47"/>
      <c r="US135" s="47"/>
      <c r="UT135" s="47"/>
      <c r="UU135" s="47"/>
      <c r="UV135" s="47"/>
      <c r="UW135" s="47"/>
      <c r="UX135" s="47"/>
      <c r="UY135" s="47"/>
      <c r="UZ135" s="47"/>
      <c r="VA135" s="47"/>
      <c r="VB135" s="47"/>
      <c r="VC135" s="47"/>
      <c r="VD135" s="47"/>
      <c r="VE135" s="47"/>
      <c r="VF135" s="47"/>
      <c r="VG135" s="47"/>
      <c r="VH135" s="47"/>
      <c r="VI135" s="47"/>
      <c r="VJ135" s="47"/>
      <c r="VK135" s="47"/>
      <c r="VL135" s="47"/>
      <c r="VM135" s="47"/>
      <c r="VN135" s="47"/>
      <c r="VO135" s="47"/>
      <c r="VP135" s="47"/>
      <c r="VQ135" s="47"/>
      <c r="VR135" s="47"/>
      <c r="VS135" s="47"/>
      <c r="VT135" s="47"/>
      <c r="VU135" s="47"/>
      <c r="VV135" s="47"/>
      <c r="VW135" s="47"/>
      <c r="VX135" s="47"/>
      <c r="VY135" s="47"/>
      <c r="VZ135" s="47"/>
      <c r="WA135" s="47"/>
      <c r="WB135" s="47"/>
      <c r="WC135" s="47"/>
      <c r="WD135" s="47"/>
      <c r="WE135" s="47"/>
      <c r="WF135" s="47"/>
      <c r="WG135" s="47"/>
      <c r="WH135" s="47"/>
      <c r="WI135" s="47"/>
      <c r="WJ135" s="47"/>
      <c r="WK135" s="47"/>
      <c r="WL135" s="47"/>
      <c r="WM135" s="47"/>
      <c r="WN135" s="47"/>
      <c r="WO135" s="47"/>
      <c r="WP135" s="47"/>
      <c r="WQ135" s="47"/>
      <c r="WR135" s="47"/>
      <c r="WS135" s="47"/>
      <c r="WT135" s="47"/>
      <c r="WU135" s="47"/>
      <c r="WV135" s="47"/>
      <c r="WW135" s="47"/>
      <c r="WX135" s="47"/>
      <c r="WY135" s="47"/>
      <c r="WZ135" s="47"/>
      <c r="XA135" s="47"/>
      <c r="XB135" s="47"/>
      <c r="XC135" s="47"/>
      <c r="XD135" s="47"/>
      <c r="XE135" s="47"/>
      <c r="XF135" s="47"/>
      <c r="XG135" s="47"/>
      <c r="XH135" s="47"/>
      <c r="XI135" s="47"/>
      <c r="XJ135" s="47"/>
      <c r="XK135" s="47"/>
      <c r="XL135" s="47"/>
      <c r="XM135" s="47"/>
      <c r="XN135" s="47"/>
      <c r="XO135" s="47"/>
      <c r="XP135" s="47"/>
      <c r="XQ135" s="47"/>
      <c r="XR135" s="47"/>
      <c r="XS135" s="47"/>
      <c r="XT135" s="47"/>
      <c r="XU135" s="47"/>
      <c r="XV135" s="47"/>
      <c r="XW135" s="47"/>
      <c r="XX135" s="47"/>
      <c r="XY135" s="47"/>
      <c r="XZ135" s="47"/>
      <c r="YA135" s="47"/>
      <c r="YB135" s="47"/>
      <c r="YC135" s="47"/>
      <c r="YD135" s="47"/>
      <c r="YE135" s="47"/>
      <c r="YF135" s="47"/>
      <c r="YG135" s="47"/>
      <c r="YH135" s="47"/>
      <c r="YI135" s="47"/>
      <c r="YJ135" s="47"/>
      <c r="YK135" s="47"/>
      <c r="YL135" s="47"/>
      <c r="YM135" s="47"/>
      <c r="YN135" s="47"/>
      <c r="YO135" s="47"/>
      <c r="YP135" s="47"/>
      <c r="YQ135" s="47"/>
      <c r="YR135" s="47"/>
      <c r="YS135" s="47"/>
      <c r="YT135" s="47"/>
      <c r="YU135" s="47"/>
      <c r="YV135" s="47"/>
      <c r="YW135" s="47"/>
      <c r="YX135" s="47"/>
      <c r="YY135" s="47"/>
      <c r="YZ135" s="47"/>
      <c r="ZA135" s="47"/>
      <c r="ZB135" s="47"/>
      <c r="ZC135" s="47"/>
      <c r="ZD135" s="47"/>
      <c r="ZE135" s="47"/>
      <c r="ZF135" s="47"/>
      <c r="ZG135" s="47"/>
      <c r="ZH135" s="47"/>
      <c r="ZI135" s="47"/>
      <c r="ZJ135" s="47"/>
      <c r="ZK135" s="47"/>
      <c r="ZL135" s="47"/>
      <c r="ZM135" s="47"/>
      <c r="ZN135" s="47"/>
      <c r="ZO135" s="47"/>
      <c r="ZP135" s="47"/>
      <c r="ZQ135" s="47"/>
      <c r="ZR135" s="47"/>
      <c r="ZS135" s="47"/>
      <c r="ZT135" s="47"/>
      <c r="ZU135" s="47"/>
      <c r="ZV135" s="47"/>
      <c r="ZW135" s="47"/>
      <c r="ZX135" s="47"/>
      <c r="ZY135" s="47"/>
      <c r="ZZ135" s="47"/>
      <c r="AAA135" s="47"/>
      <c r="AAB135" s="47"/>
      <c r="AAC135" s="47"/>
      <c r="AAD135" s="47"/>
      <c r="AAE135" s="47"/>
      <c r="AAF135" s="47"/>
      <c r="AAG135" s="47"/>
      <c r="AAH135" s="47"/>
      <c r="AAI135" s="47"/>
      <c r="AAJ135" s="47"/>
      <c r="AAK135" s="47"/>
      <c r="AAL135" s="47"/>
      <c r="AAM135" s="47"/>
      <c r="AAN135" s="47"/>
      <c r="AAO135" s="47"/>
      <c r="AAP135" s="47"/>
      <c r="AAQ135" s="47"/>
      <c r="AAR135" s="47"/>
      <c r="AAS135" s="47"/>
      <c r="AAT135" s="47"/>
      <c r="AAU135" s="47"/>
      <c r="AAV135" s="47"/>
      <c r="AAW135" s="47"/>
      <c r="AAX135" s="47"/>
      <c r="AAY135" s="47"/>
      <c r="AAZ135" s="47"/>
      <c r="ABA135" s="47"/>
      <c r="ABB135" s="47"/>
      <c r="ABC135" s="47"/>
      <c r="ABD135" s="47"/>
      <c r="ABE135" s="47"/>
      <c r="ABF135" s="47"/>
      <c r="ABG135" s="47"/>
      <c r="ABH135" s="47"/>
      <c r="ABI135" s="47"/>
      <c r="ABJ135" s="47"/>
      <c r="ABK135" s="47"/>
      <c r="ABL135" s="47"/>
      <c r="ABM135" s="47"/>
      <c r="ABN135" s="47"/>
      <c r="ABO135" s="47"/>
      <c r="ABP135" s="47"/>
      <c r="ABQ135" s="47"/>
      <c r="ABR135" s="47"/>
      <c r="ABS135" s="47"/>
      <c r="ABT135" s="47"/>
      <c r="ABU135" s="47"/>
      <c r="ABV135" s="47"/>
      <c r="ABW135" s="47"/>
      <c r="ABX135" s="47"/>
      <c r="ABY135" s="47"/>
      <c r="ABZ135" s="47"/>
      <c r="ACA135" s="47"/>
      <c r="ACB135" s="47"/>
      <c r="ACC135" s="47"/>
      <c r="ACD135" s="47"/>
      <c r="ACE135" s="47"/>
      <c r="ACF135" s="47"/>
      <c r="ACG135" s="47"/>
      <c r="ACH135" s="47"/>
      <c r="ACI135" s="47"/>
      <c r="ACJ135" s="47"/>
      <c r="ACK135" s="47"/>
      <c r="ACL135" s="47"/>
      <c r="ACM135" s="47"/>
      <c r="ACN135" s="47"/>
      <c r="ACO135" s="47"/>
      <c r="ACP135" s="47"/>
      <c r="ACQ135" s="47"/>
      <c r="ACR135" s="47"/>
      <c r="ACS135" s="47"/>
      <c r="ACT135" s="47"/>
      <c r="ACU135" s="47"/>
      <c r="ACV135" s="47"/>
      <c r="ACW135" s="47"/>
      <c r="ACX135" s="47"/>
      <c r="ACY135" s="47"/>
      <c r="ACZ135" s="47"/>
      <c r="ADA135" s="47"/>
      <c r="ADB135" s="47"/>
      <c r="ADC135" s="47"/>
      <c r="ADD135" s="47"/>
      <c r="ADE135" s="47"/>
      <c r="ADF135" s="47"/>
      <c r="ADG135" s="47"/>
      <c r="ADH135" s="47"/>
      <c r="ADI135" s="47"/>
      <c r="ADJ135" s="47"/>
      <c r="ADK135" s="47"/>
      <c r="ADL135" s="47"/>
      <c r="ADM135" s="47"/>
      <c r="ADN135" s="47"/>
      <c r="ADO135" s="47"/>
      <c r="ADP135" s="47"/>
      <c r="ADQ135" s="47"/>
      <c r="ADR135" s="47"/>
      <c r="ADS135" s="47"/>
      <c r="ADT135" s="47"/>
      <c r="ADU135" s="47"/>
      <c r="ADV135" s="47"/>
      <c r="ADW135" s="47"/>
      <c r="ADX135" s="47"/>
      <c r="ADY135" s="47"/>
      <c r="ADZ135" s="47"/>
      <c r="AEA135" s="47"/>
      <c r="AEB135" s="47"/>
      <c r="AEC135" s="47"/>
      <c r="AED135" s="47"/>
      <c r="AEE135" s="47"/>
      <c r="AEF135" s="47"/>
      <c r="AEG135" s="47"/>
      <c r="AEH135" s="47"/>
      <c r="AEI135" s="47"/>
      <c r="AEJ135" s="47"/>
      <c r="AEK135" s="47"/>
      <c r="AEL135" s="47"/>
      <c r="AEM135" s="47"/>
      <c r="AEN135" s="47"/>
      <c r="AEO135" s="47"/>
      <c r="AEP135" s="47"/>
      <c r="AEQ135" s="47"/>
      <c r="AER135" s="47"/>
      <c r="AES135" s="47"/>
      <c r="AET135" s="47"/>
      <c r="AEU135" s="47"/>
      <c r="AEV135" s="47"/>
      <c r="AEW135" s="47"/>
      <c r="AEX135" s="47"/>
      <c r="AEY135" s="47"/>
      <c r="AEZ135" s="47"/>
      <c r="AFA135" s="47"/>
      <c r="AFB135" s="47"/>
      <c r="AFC135" s="47"/>
      <c r="AFD135" s="47"/>
      <c r="AFE135" s="47"/>
      <c r="AFF135" s="47"/>
      <c r="AFG135" s="47"/>
      <c r="AFH135" s="47"/>
      <c r="AFI135" s="47"/>
      <c r="AFJ135" s="47"/>
      <c r="AFK135" s="47"/>
      <c r="AFL135" s="47"/>
      <c r="AFM135" s="47"/>
      <c r="AFN135" s="47"/>
      <c r="AFO135" s="47"/>
      <c r="AFP135" s="47"/>
      <c r="AFQ135" s="47"/>
      <c r="AFR135" s="47"/>
      <c r="AFS135" s="47"/>
      <c r="AFT135" s="47"/>
      <c r="AFU135" s="47"/>
      <c r="AFV135" s="47"/>
      <c r="AFW135" s="47"/>
      <c r="AFX135" s="47"/>
      <c r="AFY135" s="47"/>
      <c r="AFZ135" s="47"/>
      <c r="AGA135" s="47"/>
      <c r="AGB135" s="47"/>
      <c r="AGC135" s="47"/>
      <c r="AGD135" s="47"/>
      <c r="AGE135" s="47"/>
      <c r="AGF135" s="47"/>
      <c r="AGG135" s="47"/>
      <c r="AGH135" s="47"/>
      <c r="AGI135" s="47"/>
      <c r="AGJ135" s="47"/>
      <c r="AGK135" s="47"/>
      <c r="AGL135" s="47"/>
      <c r="AGM135" s="47"/>
      <c r="AGN135" s="47"/>
      <c r="AGO135" s="47"/>
      <c r="AGP135" s="47"/>
      <c r="AGQ135" s="47"/>
      <c r="AGR135" s="47"/>
      <c r="AGS135" s="47"/>
      <c r="AGT135" s="47"/>
      <c r="AGU135" s="47"/>
      <c r="AGV135" s="47"/>
      <c r="AGW135" s="47"/>
      <c r="AGX135" s="47"/>
      <c r="AGY135" s="47"/>
      <c r="AGZ135" s="47"/>
      <c r="AHA135" s="47"/>
      <c r="AHB135" s="47"/>
      <c r="AHC135" s="47"/>
      <c r="AHD135" s="47"/>
      <c r="AHE135" s="47"/>
      <c r="AHF135" s="47"/>
      <c r="AHG135" s="47"/>
      <c r="AHH135" s="47"/>
      <c r="AHI135" s="47"/>
      <c r="AHJ135" s="47"/>
      <c r="AHK135" s="47"/>
      <c r="AHL135" s="47"/>
      <c r="AHM135" s="47"/>
      <c r="AHN135" s="47"/>
      <c r="AHO135" s="47"/>
      <c r="AHP135" s="47"/>
      <c r="AHQ135" s="47"/>
      <c r="AHR135" s="47"/>
      <c r="AHS135" s="47"/>
      <c r="AHT135" s="47"/>
      <c r="AHU135" s="47"/>
      <c r="AHV135" s="47"/>
      <c r="AHW135" s="47"/>
      <c r="AHX135" s="47"/>
      <c r="AHY135" s="47"/>
      <c r="AHZ135" s="47"/>
      <c r="AIA135" s="47"/>
      <c r="AIB135" s="47"/>
      <c r="AIC135" s="47"/>
      <c r="AID135" s="47"/>
      <c r="AIE135" s="47"/>
      <c r="AIF135" s="47"/>
      <c r="AIG135" s="47"/>
      <c r="AIH135" s="47"/>
      <c r="AII135" s="47"/>
      <c r="AIJ135" s="47"/>
      <c r="AIK135" s="47"/>
      <c r="AIL135" s="47"/>
      <c r="AIM135" s="47"/>
      <c r="AIN135" s="47"/>
      <c r="AIO135" s="47"/>
      <c r="AIP135" s="47"/>
      <c r="AIQ135" s="47"/>
      <c r="AIR135" s="47"/>
      <c r="AIS135" s="47"/>
      <c r="AIT135" s="47"/>
      <c r="AIU135" s="47"/>
      <c r="AIV135" s="47"/>
      <c r="AIW135" s="47"/>
      <c r="AIX135" s="47"/>
      <c r="AIY135" s="47"/>
      <c r="AIZ135" s="47"/>
      <c r="AJA135" s="47"/>
      <c r="AJB135" s="47"/>
      <c r="AJC135" s="47"/>
      <c r="AJD135" s="47"/>
      <c r="AJE135" s="47"/>
      <c r="AJF135" s="47"/>
      <c r="AJG135" s="47"/>
      <c r="AJH135" s="47"/>
      <c r="AJI135" s="47"/>
      <c r="AJJ135" s="47"/>
      <c r="AJK135" s="47"/>
      <c r="AJL135" s="47"/>
      <c r="AJM135" s="47"/>
      <c r="AJN135" s="47"/>
      <c r="AJO135" s="47"/>
      <c r="AJP135" s="47"/>
      <c r="AJQ135" s="47"/>
      <c r="AJR135" s="47"/>
      <c r="AJS135" s="47"/>
      <c r="AJT135" s="47"/>
      <c r="AJU135" s="47"/>
      <c r="AJV135" s="47"/>
      <c r="AJW135" s="47"/>
      <c r="AJX135" s="47"/>
      <c r="AJY135" s="47"/>
      <c r="AJZ135" s="47"/>
      <c r="AKA135" s="47"/>
      <c r="AKB135" s="47"/>
      <c r="AKC135" s="47"/>
      <c r="AKD135" s="47"/>
      <c r="AKE135" s="47"/>
      <c r="AKF135" s="47"/>
      <c r="AKG135" s="47"/>
      <c r="AKH135" s="47"/>
      <c r="AKI135" s="47"/>
      <c r="AKJ135" s="47"/>
      <c r="AKK135" s="47"/>
      <c r="AKL135" s="47"/>
      <c r="AKM135" s="47"/>
      <c r="AKN135" s="47"/>
      <c r="AKO135" s="47"/>
      <c r="AKP135" s="47"/>
      <c r="AKQ135" s="47"/>
      <c r="AKR135" s="47"/>
      <c r="AKS135" s="47"/>
      <c r="AKT135" s="47"/>
      <c r="AKU135" s="47"/>
      <c r="AKV135" s="47"/>
      <c r="AKW135" s="47"/>
      <c r="AKX135" s="47"/>
      <c r="AKY135" s="47"/>
      <c r="AKZ135" s="47"/>
      <c r="ALA135" s="47"/>
      <c r="ALB135" s="47"/>
      <c r="ALC135" s="47"/>
      <c r="ALD135" s="47"/>
      <c r="ALE135" s="47"/>
      <c r="ALF135" s="47"/>
      <c r="ALG135" s="47"/>
      <c r="ALH135" s="47"/>
      <c r="ALI135" s="47"/>
      <c r="ALJ135" s="47"/>
      <c r="ALK135" s="47"/>
      <c r="ALL135" s="47"/>
      <c r="ALM135" s="47"/>
      <c r="ALN135" s="47"/>
      <c r="ALO135" s="47"/>
      <c r="ALP135" s="47"/>
      <c r="ALQ135" s="47"/>
      <c r="ALR135" s="47"/>
      <c r="ALS135" s="47"/>
      <c r="ALT135" s="47"/>
      <c r="ALU135" s="47"/>
      <c r="ALV135" s="47"/>
      <c r="ALW135" s="47"/>
      <c r="ALX135" s="47"/>
      <c r="ALY135" s="47"/>
      <c r="ALZ135" s="47"/>
      <c r="AMA135" s="47"/>
      <c r="AMB135" s="47"/>
      <c r="AMC135" s="47"/>
      <c r="AMD135" s="47"/>
      <c r="AME135" s="47"/>
      <c r="AMF135" s="47"/>
      <c r="AMG135" s="47"/>
      <c r="AMH135" s="47"/>
      <c r="AMI135" s="47"/>
      <c r="AMJ135" s="47"/>
      <c r="AMK135" s="47"/>
      <c r="AML135" s="47"/>
    </row>
    <row r="136" spans="1:1026" s="51" customFormat="1" ht="18" customHeight="1">
      <c r="A136" s="47"/>
      <c r="B136" s="93"/>
      <c r="C136" s="430"/>
      <c r="D136" s="431"/>
      <c r="E136" s="432"/>
      <c r="F136" s="130" t="s">
        <v>78</v>
      </c>
      <c r="G136" s="214">
        <v>6.7900000000000002E-2</v>
      </c>
      <c r="H136" s="434"/>
      <c r="I136" s="64"/>
      <c r="J136" s="47"/>
      <c r="K136" s="1"/>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20.25" customHeight="1">
      <c r="A137" s="47"/>
      <c r="B137" s="93" t="s">
        <v>13</v>
      </c>
      <c r="C137" s="178" t="s">
        <v>128</v>
      </c>
      <c r="D137" s="179"/>
      <c r="E137" s="175"/>
      <c r="F137" s="453">
        <f>SUM(F138:G141)</f>
        <v>0.13250000000000001</v>
      </c>
      <c r="G137" s="454"/>
      <c r="H137" s="124">
        <f>SUM(H138:H141)</f>
        <v>456.97195264553318</v>
      </c>
      <c r="I137" s="64"/>
      <c r="J137" s="47"/>
      <c r="K137" s="1"/>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20.25" customHeight="1">
      <c r="A138" s="47"/>
      <c r="B138" s="455"/>
      <c r="C138" s="457" t="s">
        <v>157</v>
      </c>
      <c r="D138" s="459" t="s">
        <v>71</v>
      </c>
      <c r="E138" s="329"/>
      <c r="F138" s="460">
        <f>IF(F8=1,1.65%,IF(F8=2,0.65%,IF(F8=3,0,IF(F8=4,F8,"RT Indefinido"))))</f>
        <v>1.6500000000000001E-2</v>
      </c>
      <c r="G138" s="461"/>
      <c r="H138" s="131">
        <f>ROUND((((G135+H135))/((1-F137)))*F138,2)</f>
        <v>56.91</v>
      </c>
      <c r="I138" s="64"/>
      <c r="J138" s="47"/>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20.25" customHeight="1">
      <c r="A139" s="47"/>
      <c r="B139" s="456"/>
      <c r="C139" s="458"/>
      <c r="D139" s="462" t="s">
        <v>158</v>
      </c>
      <c r="E139" s="329"/>
      <c r="F139" s="460">
        <f>IF(F8=1,7.6%,IF(F8=2,3%,IF(F8=3,0,IF(F8=4,F8,"RT Indefinido"))))</f>
        <v>7.5999999999999998E-2</v>
      </c>
      <c r="G139" s="461"/>
      <c r="H139" s="131">
        <f>((G135+H135)/(1-F137)*F139)</f>
        <v>262.10955518155623</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20.25" customHeight="1">
      <c r="A140" s="47"/>
      <c r="B140" s="93"/>
      <c r="C140" s="444" t="s">
        <v>129</v>
      </c>
      <c r="D140" s="445"/>
      <c r="E140" s="329"/>
      <c r="F140" s="446">
        <v>0</v>
      </c>
      <c r="G140" s="447"/>
      <c r="H140" s="131">
        <f>F140*(H42+H87+H129+H63+H133)</f>
        <v>0</v>
      </c>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20.25" customHeight="1">
      <c r="A141" s="47"/>
      <c r="B141" s="93"/>
      <c r="C141" s="444" t="s">
        <v>156</v>
      </c>
      <c r="D141" s="445"/>
      <c r="E141" s="329"/>
      <c r="F141" s="448">
        <v>0.04</v>
      </c>
      <c r="G141" s="449"/>
      <c r="H141" s="131">
        <f>((G135+H135)/(1-F137))*F141</f>
        <v>137.95239746397695</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45" customFormat="1" ht="28.5" customHeight="1" thickBot="1">
      <c r="A142" s="44"/>
      <c r="B142" s="440" t="s">
        <v>131</v>
      </c>
      <c r="C142" s="441"/>
      <c r="D142" s="441"/>
      <c r="E142" s="450"/>
      <c r="F142" s="451">
        <f>F137+G136+G134</f>
        <v>0.25040000000000001</v>
      </c>
      <c r="G142" s="450"/>
      <c r="H142" s="123">
        <f>H137+H135+H133</f>
        <v>780.61195264553317</v>
      </c>
      <c r="J142" s="44"/>
      <c r="K142" s="1"/>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c r="GX142" s="44"/>
      <c r="GY142" s="44"/>
      <c r="GZ142" s="44"/>
      <c r="HA142" s="44"/>
      <c r="HB142" s="44"/>
      <c r="HC142" s="44"/>
      <c r="HD142" s="44"/>
      <c r="HE142" s="44"/>
      <c r="HF142" s="44"/>
      <c r="HG142" s="44"/>
      <c r="HH142" s="44"/>
      <c r="HI142" s="44"/>
      <c r="HJ142" s="44"/>
      <c r="HK142" s="44"/>
      <c r="HL142" s="44"/>
      <c r="HM142" s="44"/>
      <c r="HN142" s="44"/>
      <c r="HO142" s="44"/>
      <c r="HP142" s="44"/>
      <c r="HQ142" s="44"/>
      <c r="HR142" s="44"/>
      <c r="HS142" s="44"/>
      <c r="HT142" s="44"/>
      <c r="HU142" s="44"/>
      <c r="HV142" s="44"/>
      <c r="HW142" s="44"/>
      <c r="HX142" s="44"/>
      <c r="HY142" s="44"/>
      <c r="HZ142" s="44"/>
      <c r="IA142" s="44"/>
      <c r="IB142" s="44"/>
      <c r="IC142" s="44"/>
      <c r="ID142" s="44"/>
      <c r="IE142" s="44"/>
      <c r="IF142" s="44"/>
      <c r="IG142" s="44"/>
      <c r="IH142" s="44"/>
      <c r="II142" s="44"/>
      <c r="IJ142" s="44"/>
      <c r="IK142" s="44"/>
      <c r="IL142" s="44"/>
      <c r="IM142" s="44"/>
      <c r="IN142" s="44"/>
      <c r="IO142" s="44"/>
      <c r="IP142" s="44"/>
      <c r="IQ142" s="44"/>
      <c r="IR142" s="44"/>
      <c r="IS142" s="44"/>
      <c r="IT142" s="44"/>
      <c r="IU142" s="44"/>
      <c r="IV142" s="44"/>
      <c r="IW142" s="44"/>
      <c r="IX142" s="44"/>
      <c r="IY142" s="44"/>
      <c r="IZ142" s="44"/>
      <c r="JA142" s="44"/>
      <c r="JB142" s="44"/>
      <c r="JC142" s="44"/>
      <c r="JD142" s="44"/>
      <c r="JE142" s="44"/>
      <c r="JF142" s="44"/>
      <c r="JG142" s="44"/>
      <c r="JH142" s="44"/>
      <c r="JI142" s="44"/>
      <c r="JJ142" s="44"/>
      <c r="JK142" s="44"/>
      <c r="JL142" s="44"/>
      <c r="JM142" s="44"/>
      <c r="JN142" s="44"/>
      <c r="JO142" s="44"/>
      <c r="JP142" s="44"/>
      <c r="JQ142" s="44"/>
      <c r="JR142" s="44"/>
      <c r="JS142" s="44"/>
      <c r="JT142" s="44"/>
      <c r="JU142" s="44"/>
      <c r="JV142" s="44"/>
      <c r="JW142" s="44"/>
      <c r="JX142" s="44"/>
      <c r="JY142" s="44"/>
      <c r="JZ142" s="44"/>
      <c r="KA142" s="44"/>
      <c r="KB142" s="44"/>
      <c r="KC142" s="44"/>
      <c r="KD142" s="44"/>
      <c r="KE142" s="44"/>
      <c r="KF142" s="44"/>
      <c r="KG142" s="44"/>
      <c r="KH142" s="44"/>
      <c r="KI142" s="44"/>
      <c r="KJ142" s="44"/>
      <c r="KK142" s="44"/>
      <c r="KL142" s="44"/>
      <c r="KM142" s="44"/>
      <c r="KN142" s="44"/>
      <c r="KO142" s="44"/>
      <c r="KP142" s="44"/>
      <c r="KQ142" s="44"/>
      <c r="KR142" s="44"/>
      <c r="KS142" s="44"/>
      <c r="KT142" s="44"/>
      <c r="KU142" s="44"/>
      <c r="KV142" s="44"/>
      <c r="KW142" s="44"/>
      <c r="KX142" s="44"/>
      <c r="KY142" s="44"/>
      <c r="KZ142" s="44"/>
      <c r="LA142" s="44"/>
      <c r="LB142" s="44"/>
      <c r="LC142" s="44"/>
      <c r="LD142" s="44"/>
      <c r="LE142" s="44"/>
      <c r="LF142" s="44"/>
      <c r="LG142" s="44"/>
      <c r="LH142" s="44"/>
      <c r="LI142" s="44"/>
      <c r="LJ142" s="44"/>
      <c r="LK142" s="44"/>
      <c r="LL142" s="44"/>
      <c r="LM142" s="44"/>
      <c r="LN142" s="44"/>
      <c r="LO142" s="44"/>
      <c r="LP142" s="44"/>
      <c r="LQ142" s="44"/>
      <c r="LR142" s="44"/>
      <c r="LS142" s="44"/>
      <c r="LT142" s="44"/>
      <c r="LU142" s="44"/>
      <c r="LV142" s="44"/>
      <c r="LW142" s="44"/>
      <c r="LX142" s="44"/>
      <c r="LY142" s="44"/>
      <c r="LZ142" s="44"/>
      <c r="MA142" s="44"/>
      <c r="MB142" s="44"/>
      <c r="MC142" s="44"/>
      <c r="MD142" s="44"/>
      <c r="ME142" s="44"/>
      <c r="MF142" s="44"/>
      <c r="MG142" s="44"/>
      <c r="MH142" s="44"/>
      <c r="MI142" s="44"/>
      <c r="MJ142" s="44"/>
      <c r="MK142" s="44"/>
      <c r="ML142" s="44"/>
      <c r="MM142" s="44"/>
      <c r="MN142" s="44"/>
      <c r="MO142" s="44"/>
      <c r="MP142" s="44"/>
      <c r="MQ142" s="44"/>
      <c r="MR142" s="44"/>
      <c r="MS142" s="44"/>
      <c r="MT142" s="44"/>
      <c r="MU142" s="44"/>
      <c r="MV142" s="44"/>
      <c r="MW142" s="44"/>
      <c r="MX142" s="44"/>
      <c r="MY142" s="44"/>
      <c r="MZ142" s="44"/>
      <c r="NA142" s="44"/>
      <c r="NB142" s="44"/>
      <c r="NC142" s="44"/>
      <c r="ND142" s="44"/>
      <c r="NE142" s="44"/>
      <c r="NF142" s="44"/>
      <c r="NG142" s="44"/>
      <c r="NH142" s="44"/>
      <c r="NI142" s="44"/>
      <c r="NJ142" s="44"/>
      <c r="NK142" s="44"/>
      <c r="NL142" s="44"/>
      <c r="NM142" s="44"/>
      <c r="NN142" s="44"/>
      <c r="NO142" s="44"/>
      <c r="NP142" s="44"/>
      <c r="NQ142" s="44"/>
      <c r="NR142" s="44"/>
      <c r="NS142" s="44"/>
      <c r="NT142" s="44"/>
      <c r="NU142" s="44"/>
      <c r="NV142" s="44"/>
      <c r="NW142" s="44"/>
      <c r="NX142" s="44"/>
      <c r="NY142" s="44"/>
      <c r="NZ142" s="44"/>
      <c r="OA142" s="44"/>
      <c r="OB142" s="44"/>
      <c r="OC142" s="44"/>
      <c r="OD142" s="44"/>
      <c r="OE142" s="44"/>
      <c r="OF142" s="44"/>
      <c r="OG142" s="44"/>
      <c r="OH142" s="44"/>
      <c r="OI142" s="44"/>
      <c r="OJ142" s="44"/>
      <c r="OK142" s="44"/>
      <c r="OL142" s="44"/>
      <c r="OM142" s="44"/>
      <c r="ON142" s="44"/>
      <c r="OO142" s="44"/>
      <c r="OP142" s="44"/>
      <c r="OQ142" s="44"/>
      <c r="OR142" s="44"/>
      <c r="OS142" s="44"/>
      <c r="OT142" s="44"/>
      <c r="OU142" s="44"/>
      <c r="OV142" s="44"/>
      <c r="OW142" s="44"/>
      <c r="OX142" s="44"/>
      <c r="OY142" s="44"/>
      <c r="OZ142" s="44"/>
      <c r="PA142" s="44"/>
      <c r="PB142" s="44"/>
      <c r="PC142" s="44"/>
      <c r="PD142" s="44"/>
      <c r="PE142" s="44"/>
      <c r="PF142" s="44"/>
      <c r="PG142" s="44"/>
      <c r="PH142" s="44"/>
      <c r="PI142" s="44"/>
      <c r="PJ142" s="44"/>
      <c r="PK142" s="44"/>
      <c r="PL142" s="44"/>
      <c r="PM142" s="44"/>
      <c r="PN142" s="44"/>
      <c r="PO142" s="44"/>
      <c r="PP142" s="44"/>
      <c r="PQ142" s="44"/>
      <c r="PR142" s="44"/>
      <c r="PS142" s="44"/>
      <c r="PT142" s="44"/>
      <c r="PU142" s="44"/>
      <c r="PV142" s="44"/>
      <c r="PW142" s="44"/>
      <c r="PX142" s="44"/>
      <c r="PY142" s="44"/>
      <c r="PZ142" s="44"/>
      <c r="QA142" s="44"/>
      <c r="QB142" s="44"/>
      <c r="QC142" s="44"/>
      <c r="QD142" s="44"/>
      <c r="QE142" s="44"/>
      <c r="QF142" s="44"/>
      <c r="QG142" s="44"/>
      <c r="QH142" s="44"/>
      <c r="QI142" s="44"/>
      <c r="QJ142" s="44"/>
      <c r="QK142" s="44"/>
      <c r="QL142" s="44"/>
      <c r="QM142" s="44"/>
      <c r="QN142" s="44"/>
      <c r="QO142" s="44"/>
      <c r="QP142" s="44"/>
      <c r="QQ142" s="44"/>
      <c r="QR142" s="44"/>
      <c r="QS142" s="44"/>
      <c r="QT142" s="44"/>
      <c r="QU142" s="44"/>
      <c r="QV142" s="44"/>
      <c r="QW142" s="44"/>
      <c r="QX142" s="44"/>
      <c r="QY142" s="44"/>
      <c r="QZ142" s="44"/>
      <c r="RA142" s="44"/>
      <c r="RB142" s="44"/>
      <c r="RC142" s="44"/>
      <c r="RD142" s="44"/>
      <c r="RE142" s="44"/>
      <c r="RF142" s="44"/>
      <c r="RG142" s="44"/>
      <c r="RH142" s="44"/>
      <c r="RI142" s="44"/>
      <c r="RJ142" s="44"/>
      <c r="RK142" s="44"/>
      <c r="RL142" s="44"/>
      <c r="RM142" s="44"/>
      <c r="RN142" s="44"/>
      <c r="RO142" s="44"/>
      <c r="RP142" s="44"/>
      <c r="RQ142" s="44"/>
      <c r="RR142" s="44"/>
      <c r="RS142" s="44"/>
      <c r="RT142" s="44"/>
      <c r="RU142" s="44"/>
      <c r="RV142" s="44"/>
      <c r="RW142" s="44"/>
      <c r="RX142" s="44"/>
      <c r="RY142" s="44"/>
      <c r="RZ142" s="44"/>
      <c r="SA142" s="44"/>
      <c r="SB142" s="44"/>
      <c r="SC142" s="44"/>
      <c r="SD142" s="44"/>
      <c r="SE142" s="44"/>
      <c r="SF142" s="44"/>
      <c r="SG142" s="44"/>
      <c r="SH142" s="44"/>
      <c r="SI142" s="44"/>
      <c r="SJ142" s="44"/>
      <c r="SK142" s="44"/>
      <c r="SL142" s="44"/>
      <c r="SM142" s="44"/>
      <c r="SN142" s="44"/>
      <c r="SO142" s="44"/>
      <c r="SP142" s="44"/>
      <c r="SQ142" s="44"/>
      <c r="SR142" s="44"/>
      <c r="SS142" s="44"/>
      <c r="ST142" s="44"/>
      <c r="SU142" s="44"/>
      <c r="SV142" s="44"/>
      <c r="SW142" s="44"/>
      <c r="SX142" s="44"/>
      <c r="SY142" s="44"/>
      <c r="SZ142" s="44"/>
      <c r="TA142" s="44"/>
      <c r="TB142" s="44"/>
      <c r="TC142" s="44"/>
      <c r="TD142" s="44"/>
      <c r="TE142" s="44"/>
      <c r="TF142" s="44"/>
      <c r="TG142" s="44"/>
      <c r="TH142" s="44"/>
      <c r="TI142" s="44"/>
      <c r="TJ142" s="44"/>
      <c r="TK142" s="44"/>
      <c r="TL142" s="44"/>
      <c r="TM142" s="44"/>
      <c r="TN142" s="44"/>
      <c r="TO142" s="44"/>
      <c r="TP142" s="44"/>
      <c r="TQ142" s="44"/>
      <c r="TR142" s="44"/>
      <c r="TS142" s="44"/>
      <c r="TT142" s="44"/>
      <c r="TU142" s="44"/>
      <c r="TV142" s="44"/>
      <c r="TW142" s="44"/>
      <c r="TX142" s="44"/>
      <c r="TY142" s="44"/>
      <c r="TZ142" s="44"/>
      <c r="UA142" s="44"/>
      <c r="UB142" s="44"/>
      <c r="UC142" s="44"/>
      <c r="UD142" s="44"/>
      <c r="UE142" s="44"/>
      <c r="UF142" s="44"/>
      <c r="UG142" s="44"/>
      <c r="UH142" s="44"/>
      <c r="UI142" s="44"/>
      <c r="UJ142" s="44"/>
      <c r="UK142" s="44"/>
      <c r="UL142" s="44"/>
      <c r="UM142" s="44"/>
      <c r="UN142" s="44"/>
      <c r="UO142" s="44"/>
      <c r="UP142" s="44"/>
      <c r="UQ142" s="44"/>
      <c r="UR142" s="44"/>
      <c r="US142" s="44"/>
      <c r="UT142" s="44"/>
      <c r="UU142" s="44"/>
      <c r="UV142" s="44"/>
      <c r="UW142" s="44"/>
      <c r="UX142" s="44"/>
      <c r="UY142" s="44"/>
      <c r="UZ142" s="44"/>
      <c r="VA142" s="44"/>
      <c r="VB142" s="44"/>
      <c r="VC142" s="44"/>
      <c r="VD142" s="44"/>
      <c r="VE142" s="44"/>
      <c r="VF142" s="44"/>
      <c r="VG142" s="44"/>
      <c r="VH142" s="44"/>
      <c r="VI142" s="44"/>
      <c r="VJ142" s="44"/>
      <c r="VK142" s="44"/>
      <c r="VL142" s="44"/>
      <c r="VM142" s="44"/>
      <c r="VN142" s="44"/>
      <c r="VO142" s="44"/>
      <c r="VP142" s="44"/>
      <c r="VQ142" s="44"/>
      <c r="VR142" s="44"/>
      <c r="VS142" s="44"/>
      <c r="VT142" s="44"/>
      <c r="VU142" s="44"/>
      <c r="VV142" s="44"/>
      <c r="VW142" s="44"/>
      <c r="VX142" s="44"/>
      <c r="VY142" s="44"/>
      <c r="VZ142" s="44"/>
      <c r="WA142" s="44"/>
      <c r="WB142" s="44"/>
      <c r="WC142" s="44"/>
      <c r="WD142" s="44"/>
      <c r="WE142" s="44"/>
      <c r="WF142" s="44"/>
      <c r="WG142" s="44"/>
      <c r="WH142" s="44"/>
      <c r="WI142" s="44"/>
      <c r="WJ142" s="44"/>
      <c r="WK142" s="44"/>
      <c r="WL142" s="44"/>
      <c r="WM142" s="44"/>
      <c r="WN142" s="44"/>
      <c r="WO142" s="44"/>
      <c r="WP142" s="44"/>
      <c r="WQ142" s="44"/>
      <c r="WR142" s="44"/>
      <c r="WS142" s="44"/>
      <c r="WT142" s="44"/>
      <c r="WU142" s="44"/>
      <c r="WV142" s="44"/>
      <c r="WW142" s="44"/>
      <c r="WX142" s="44"/>
      <c r="WY142" s="44"/>
      <c r="WZ142" s="44"/>
      <c r="XA142" s="44"/>
      <c r="XB142" s="44"/>
      <c r="XC142" s="44"/>
      <c r="XD142" s="44"/>
      <c r="XE142" s="44"/>
      <c r="XF142" s="44"/>
      <c r="XG142" s="44"/>
      <c r="XH142" s="44"/>
      <c r="XI142" s="44"/>
      <c r="XJ142" s="44"/>
      <c r="XK142" s="44"/>
      <c r="XL142" s="44"/>
      <c r="XM142" s="44"/>
      <c r="XN142" s="44"/>
      <c r="XO142" s="44"/>
      <c r="XP142" s="44"/>
      <c r="XQ142" s="44"/>
      <c r="XR142" s="44"/>
      <c r="XS142" s="44"/>
      <c r="XT142" s="44"/>
      <c r="XU142" s="44"/>
      <c r="XV142" s="44"/>
      <c r="XW142" s="44"/>
      <c r="XX142" s="44"/>
      <c r="XY142" s="44"/>
      <c r="XZ142" s="44"/>
      <c r="YA142" s="44"/>
      <c r="YB142" s="44"/>
      <c r="YC142" s="44"/>
      <c r="YD142" s="44"/>
      <c r="YE142" s="44"/>
      <c r="YF142" s="44"/>
      <c r="YG142" s="44"/>
      <c r="YH142" s="44"/>
      <c r="YI142" s="44"/>
      <c r="YJ142" s="44"/>
      <c r="YK142" s="44"/>
      <c r="YL142" s="44"/>
      <c r="YM142" s="44"/>
      <c r="YN142" s="44"/>
      <c r="YO142" s="44"/>
      <c r="YP142" s="44"/>
      <c r="YQ142" s="44"/>
      <c r="YR142" s="44"/>
      <c r="YS142" s="44"/>
      <c r="YT142" s="44"/>
      <c r="YU142" s="44"/>
      <c r="YV142" s="44"/>
      <c r="YW142" s="44"/>
      <c r="YX142" s="44"/>
      <c r="YY142" s="44"/>
      <c r="YZ142" s="44"/>
      <c r="ZA142" s="44"/>
      <c r="ZB142" s="44"/>
      <c r="ZC142" s="44"/>
      <c r="ZD142" s="44"/>
      <c r="ZE142" s="44"/>
      <c r="ZF142" s="44"/>
      <c r="ZG142" s="44"/>
      <c r="ZH142" s="44"/>
      <c r="ZI142" s="44"/>
      <c r="ZJ142" s="44"/>
      <c r="ZK142" s="44"/>
      <c r="ZL142" s="44"/>
      <c r="ZM142" s="44"/>
      <c r="ZN142" s="44"/>
      <c r="ZO142" s="44"/>
      <c r="ZP142" s="44"/>
      <c r="ZQ142" s="44"/>
      <c r="ZR142" s="44"/>
      <c r="ZS142" s="44"/>
      <c r="ZT142" s="44"/>
      <c r="ZU142" s="44"/>
      <c r="ZV142" s="44"/>
      <c r="ZW142" s="44"/>
      <c r="ZX142" s="44"/>
      <c r="ZY142" s="44"/>
      <c r="ZZ142" s="44"/>
      <c r="AAA142" s="44"/>
      <c r="AAB142" s="44"/>
      <c r="AAC142" s="44"/>
      <c r="AAD142" s="44"/>
      <c r="AAE142" s="44"/>
      <c r="AAF142" s="44"/>
      <c r="AAG142" s="44"/>
      <c r="AAH142" s="44"/>
      <c r="AAI142" s="44"/>
      <c r="AAJ142" s="44"/>
      <c r="AAK142" s="44"/>
      <c r="AAL142" s="44"/>
      <c r="AAM142" s="44"/>
      <c r="AAN142" s="44"/>
      <c r="AAO142" s="44"/>
      <c r="AAP142" s="44"/>
      <c r="AAQ142" s="44"/>
      <c r="AAR142" s="44"/>
      <c r="AAS142" s="44"/>
      <c r="AAT142" s="44"/>
      <c r="AAU142" s="44"/>
      <c r="AAV142" s="44"/>
      <c r="AAW142" s="44"/>
      <c r="AAX142" s="44"/>
      <c r="AAY142" s="44"/>
      <c r="AAZ142" s="44"/>
      <c r="ABA142" s="44"/>
      <c r="ABB142" s="44"/>
      <c r="ABC142" s="44"/>
      <c r="ABD142" s="44"/>
      <c r="ABE142" s="44"/>
      <c r="ABF142" s="44"/>
      <c r="ABG142" s="44"/>
      <c r="ABH142" s="44"/>
      <c r="ABI142" s="44"/>
      <c r="ABJ142" s="44"/>
      <c r="ABK142" s="44"/>
      <c r="ABL142" s="44"/>
      <c r="ABM142" s="44"/>
      <c r="ABN142" s="44"/>
      <c r="ABO142" s="44"/>
      <c r="ABP142" s="44"/>
      <c r="ABQ142" s="44"/>
      <c r="ABR142" s="44"/>
      <c r="ABS142" s="44"/>
      <c r="ABT142" s="44"/>
      <c r="ABU142" s="44"/>
      <c r="ABV142" s="44"/>
      <c r="ABW142" s="44"/>
      <c r="ABX142" s="44"/>
      <c r="ABY142" s="44"/>
      <c r="ABZ142" s="44"/>
      <c r="ACA142" s="44"/>
      <c r="ACB142" s="44"/>
      <c r="ACC142" s="44"/>
      <c r="ACD142" s="44"/>
      <c r="ACE142" s="44"/>
      <c r="ACF142" s="44"/>
      <c r="ACG142" s="44"/>
      <c r="ACH142" s="44"/>
      <c r="ACI142" s="44"/>
      <c r="ACJ142" s="44"/>
      <c r="ACK142" s="44"/>
      <c r="ACL142" s="44"/>
      <c r="ACM142" s="44"/>
      <c r="ACN142" s="44"/>
      <c r="ACO142" s="44"/>
      <c r="ACP142" s="44"/>
      <c r="ACQ142" s="44"/>
      <c r="ACR142" s="44"/>
      <c r="ACS142" s="44"/>
      <c r="ACT142" s="44"/>
      <c r="ACU142" s="44"/>
      <c r="ACV142" s="44"/>
      <c r="ACW142" s="44"/>
      <c r="ACX142" s="44"/>
      <c r="ACY142" s="44"/>
      <c r="ACZ142" s="44"/>
      <c r="ADA142" s="44"/>
      <c r="ADB142" s="44"/>
      <c r="ADC142" s="44"/>
      <c r="ADD142" s="44"/>
      <c r="ADE142" s="44"/>
      <c r="ADF142" s="44"/>
      <c r="ADG142" s="44"/>
      <c r="ADH142" s="44"/>
      <c r="ADI142" s="44"/>
      <c r="ADJ142" s="44"/>
      <c r="ADK142" s="44"/>
      <c r="ADL142" s="44"/>
      <c r="ADM142" s="44"/>
      <c r="ADN142" s="44"/>
      <c r="ADO142" s="44"/>
      <c r="ADP142" s="44"/>
      <c r="ADQ142" s="44"/>
      <c r="ADR142" s="44"/>
      <c r="ADS142" s="44"/>
      <c r="ADT142" s="44"/>
      <c r="ADU142" s="44"/>
      <c r="ADV142" s="44"/>
      <c r="ADW142" s="44"/>
      <c r="ADX142" s="44"/>
      <c r="ADY142" s="44"/>
      <c r="ADZ142" s="44"/>
      <c r="AEA142" s="44"/>
      <c r="AEB142" s="44"/>
      <c r="AEC142" s="44"/>
      <c r="AED142" s="44"/>
      <c r="AEE142" s="44"/>
      <c r="AEF142" s="44"/>
      <c r="AEG142" s="44"/>
      <c r="AEH142" s="44"/>
      <c r="AEI142" s="44"/>
      <c r="AEJ142" s="44"/>
      <c r="AEK142" s="44"/>
      <c r="AEL142" s="44"/>
      <c r="AEM142" s="44"/>
      <c r="AEN142" s="44"/>
      <c r="AEO142" s="44"/>
      <c r="AEP142" s="44"/>
      <c r="AEQ142" s="44"/>
      <c r="AER142" s="44"/>
      <c r="AES142" s="44"/>
      <c r="AET142" s="44"/>
      <c r="AEU142" s="44"/>
      <c r="AEV142" s="44"/>
      <c r="AEW142" s="44"/>
      <c r="AEX142" s="44"/>
      <c r="AEY142" s="44"/>
      <c r="AEZ142" s="44"/>
      <c r="AFA142" s="44"/>
      <c r="AFB142" s="44"/>
      <c r="AFC142" s="44"/>
      <c r="AFD142" s="44"/>
      <c r="AFE142" s="44"/>
      <c r="AFF142" s="44"/>
      <c r="AFG142" s="44"/>
      <c r="AFH142" s="44"/>
      <c r="AFI142" s="44"/>
      <c r="AFJ142" s="44"/>
      <c r="AFK142" s="44"/>
      <c r="AFL142" s="44"/>
      <c r="AFM142" s="44"/>
      <c r="AFN142" s="44"/>
      <c r="AFO142" s="44"/>
      <c r="AFP142" s="44"/>
      <c r="AFQ142" s="44"/>
      <c r="AFR142" s="44"/>
      <c r="AFS142" s="44"/>
      <c r="AFT142" s="44"/>
      <c r="AFU142" s="44"/>
      <c r="AFV142" s="44"/>
      <c r="AFW142" s="44"/>
      <c r="AFX142" s="44"/>
      <c r="AFY142" s="44"/>
      <c r="AFZ142" s="44"/>
      <c r="AGA142" s="44"/>
      <c r="AGB142" s="44"/>
      <c r="AGC142" s="44"/>
      <c r="AGD142" s="44"/>
      <c r="AGE142" s="44"/>
      <c r="AGF142" s="44"/>
      <c r="AGG142" s="44"/>
      <c r="AGH142" s="44"/>
      <c r="AGI142" s="44"/>
      <c r="AGJ142" s="44"/>
      <c r="AGK142" s="44"/>
      <c r="AGL142" s="44"/>
      <c r="AGM142" s="44"/>
      <c r="AGN142" s="44"/>
      <c r="AGO142" s="44"/>
      <c r="AGP142" s="44"/>
      <c r="AGQ142" s="44"/>
      <c r="AGR142" s="44"/>
      <c r="AGS142" s="44"/>
      <c r="AGT142" s="44"/>
      <c r="AGU142" s="44"/>
      <c r="AGV142" s="44"/>
      <c r="AGW142" s="44"/>
      <c r="AGX142" s="44"/>
      <c r="AGY142" s="44"/>
      <c r="AGZ142" s="44"/>
      <c r="AHA142" s="44"/>
      <c r="AHB142" s="44"/>
      <c r="AHC142" s="44"/>
      <c r="AHD142" s="44"/>
      <c r="AHE142" s="44"/>
      <c r="AHF142" s="44"/>
      <c r="AHG142" s="44"/>
      <c r="AHH142" s="44"/>
      <c r="AHI142" s="44"/>
      <c r="AHJ142" s="44"/>
      <c r="AHK142" s="44"/>
      <c r="AHL142" s="44"/>
      <c r="AHM142" s="44"/>
      <c r="AHN142" s="44"/>
      <c r="AHO142" s="44"/>
      <c r="AHP142" s="44"/>
      <c r="AHQ142" s="44"/>
      <c r="AHR142" s="44"/>
      <c r="AHS142" s="44"/>
      <c r="AHT142" s="44"/>
      <c r="AHU142" s="44"/>
      <c r="AHV142" s="44"/>
      <c r="AHW142" s="44"/>
      <c r="AHX142" s="44"/>
      <c r="AHY142" s="44"/>
      <c r="AHZ142" s="44"/>
      <c r="AIA142" s="44"/>
      <c r="AIB142" s="44"/>
      <c r="AIC142" s="44"/>
      <c r="AID142" s="44"/>
      <c r="AIE142" s="44"/>
      <c r="AIF142" s="44"/>
      <c r="AIG142" s="44"/>
      <c r="AIH142" s="44"/>
      <c r="AII142" s="44"/>
      <c r="AIJ142" s="44"/>
      <c r="AIK142" s="44"/>
      <c r="AIL142" s="44"/>
      <c r="AIM142" s="44"/>
      <c r="AIN142" s="44"/>
      <c r="AIO142" s="44"/>
      <c r="AIP142" s="44"/>
      <c r="AIQ142" s="44"/>
      <c r="AIR142" s="44"/>
      <c r="AIS142" s="44"/>
      <c r="AIT142" s="44"/>
      <c r="AIU142" s="44"/>
      <c r="AIV142" s="44"/>
      <c r="AIW142" s="44"/>
      <c r="AIX142" s="44"/>
      <c r="AIY142" s="44"/>
      <c r="AIZ142" s="44"/>
      <c r="AJA142" s="44"/>
      <c r="AJB142" s="44"/>
      <c r="AJC142" s="44"/>
      <c r="AJD142" s="44"/>
      <c r="AJE142" s="44"/>
      <c r="AJF142" s="44"/>
      <c r="AJG142" s="44"/>
      <c r="AJH142" s="44"/>
      <c r="AJI142" s="44"/>
      <c r="AJJ142" s="44"/>
      <c r="AJK142" s="44"/>
      <c r="AJL142" s="44"/>
      <c r="AJM142" s="44"/>
      <c r="AJN142" s="44"/>
      <c r="AJO142" s="44"/>
      <c r="AJP142" s="44"/>
      <c r="AJQ142" s="44"/>
      <c r="AJR142" s="44"/>
      <c r="AJS142" s="44"/>
      <c r="AJT142" s="44"/>
      <c r="AJU142" s="44"/>
      <c r="AJV142" s="44"/>
      <c r="AJW142" s="44"/>
      <c r="AJX142" s="44"/>
      <c r="AJY142" s="44"/>
      <c r="AJZ142" s="44"/>
      <c r="AKA142" s="44"/>
      <c r="AKB142" s="44"/>
      <c r="AKC142" s="44"/>
      <c r="AKD142" s="44"/>
      <c r="AKE142" s="44"/>
      <c r="AKF142" s="44"/>
      <c r="AKG142" s="44"/>
      <c r="AKH142" s="44"/>
      <c r="AKI142" s="44"/>
      <c r="AKJ142" s="44"/>
      <c r="AKK142" s="44"/>
      <c r="AKL142" s="44"/>
      <c r="AKM142" s="44"/>
      <c r="AKN142" s="44"/>
      <c r="AKO142" s="44"/>
      <c r="AKP142" s="44"/>
      <c r="AKQ142" s="44"/>
      <c r="AKR142" s="44"/>
      <c r="AKS142" s="44"/>
      <c r="AKT142" s="44"/>
      <c r="AKU142" s="44"/>
      <c r="AKV142" s="44"/>
      <c r="AKW142" s="44"/>
      <c r="AKX142" s="44"/>
      <c r="AKY142" s="44"/>
      <c r="AKZ142" s="44"/>
      <c r="ALA142" s="44"/>
      <c r="ALB142" s="44"/>
      <c r="ALC142" s="44"/>
      <c r="ALD142" s="44"/>
      <c r="ALE142" s="44"/>
      <c r="ALF142" s="44"/>
      <c r="ALG142" s="44"/>
      <c r="ALH142" s="44"/>
      <c r="ALI142" s="44"/>
      <c r="ALJ142" s="44"/>
      <c r="ALK142" s="44"/>
      <c r="ALL142" s="44"/>
      <c r="ALM142" s="44"/>
      <c r="ALN142" s="44"/>
      <c r="ALO142" s="44"/>
      <c r="ALP142" s="44"/>
      <c r="ALQ142" s="44"/>
      <c r="ALR142" s="44"/>
      <c r="ALS142" s="44"/>
      <c r="ALT142" s="44"/>
      <c r="ALU142" s="44"/>
      <c r="ALV142" s="44"/>
      <c r="ALW142" s="44"/>
      <c r="ALX142" s="44"/>
      <c r="ALY142" s="44"/>
      <c r="ALZ142" s="44"/>
      <c r="AMA142" s="44"/>
      <c r="AMB142" s="44"/>
      <c r="AMC142" s="44"/>
      <c r="AMD142" s="44"/>
      <c r="AME142" s="44"/>
      <c r="AMF142" s="44"/>
      <c r="AMG142" s="44"/>
      <c r="AMH142" s="44"/>
      <c r="AMI142" s="44"/>
      <c r="AMJ142" s="44"/>
      <c r="AMK142" s="44"/>
      <c r="AML142" s="44"/>
    </row>
    <row r="143" spans="1:1026" s="51" customFormat="1" ht="24" customHeight="1" thickBot="1">
      <c r="A143" s="47"/>
      <c r="B143" s="48"/>
      <c r="C143" s="98"/>
      <c r="D143" s="98"/>
      <c r="E143" s="98"/>
      <c r="F143" s="99"/>
      <c r="G143" s="99"/>
      <c r="H143" s="50"/>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ht="24" customHeight="1" thickBot="1">
      <c r="A144"/>
      <c r="B144" s="473" t="s">
        <v>133</v>
      </c>
      <c r="C144" s="474"/>
      <c r="D144" s="474"/>
      <c r="E144" s="474"/>
      <c r="F144" s="474"/>
      <c r="G144" s="474"/>
      <c r="H144" s="475"/>
      <c r="I144"/>
    </row>
    <row r="145" spans="1:1026">
      <c r="A145"/>
      <c r="B145" s="476" t="s">
        <v>22</v>
      </c>
      <c r="C145" s="477"/>
      <c r="D145" s="477"/>
      <c r="E145" s="477"/>
      <c r="F145" s="477"/>
      <c r="G145" s="478"/>
      <c r="H145" s="479"/>
      <c r="I145"/>
    </row>
    <row r="146" spans="1:1026" ht="21" customHeight="1">
      <c r="A146"/>
      <c r="B146" s="149" t="s">
        <v>9</v>
      </c>
      <c r="C146" s="463" t="s">
        <v>155</v>
      </c>
      <c r="D146" s="464"/>
      <c r="E146" s="464"/>
      <c r="F146" s="280"/>
      <c r="G146" s="128">
        <f>H146/$H$153</f>
        <v>0.373418657449961</v>
      </c>
      <c r="H146" s="150">
        <f>H42</f>
        <v>1287.8499999999999</v>
      </c>
      <c r="I146"/>
    </row>
    <row r="147" spans="1:1026" ht="21" customHeight="1">
      <c r="A147"/>
      <c r="B147" s="149" t="s">
        <v>11</v>
      </c>
      <c r="C147" s="463" t="s">
        <v>135</v>
      </c>
      <c r="D147" s="464"/>
      <c r="E147" s="464"/>
      <c r="F147" s="280"/>
      <c r="G147" s="128">
        <f>H147/$H$153</f>
        <v>0.31358245887711994</v>
      </c>
      <c r="H147" s="150">
        <f>H87</f>
        <v>1081.48632</v>
      </c>
      <c r="I147"/>
    </row>
    <row r="148" spans="1:1026" ht="21" customHeight="1">
      <c r="A148"/>
      <c r="B148" s="149" t="s">
        <v>13</v>
      </c>
      <c r="C148" s="463" t="s">
        <v>136</v>
      </c>
      <c r="D148" s="464"/>
      <c r="E148" s="464"/>
      <c r="F148" s="280"/>
      <c r="G148" s="128">
        <f>H148/$H$153</f>
        <v>2.6045592537715909E-2</v>
      </c>
      <c r="H148" s="150">
        <f>H97</f>
        <v>89.826300000000003</v>
      </c>
      <c r="I148"/>
    </row>
    <row r="149" spans="1:1026" ht="21" customHeight="1">
      <c r="A149"/>
      <c r="B149" s="149" t="s">
        <v>14</v>
      </c>
      <c r="C149" s="463" t="s">
        <v>137</v>
      </c>
      <c r="D149" s="464"/>
      <c r="E149" s="464"/>
      <c r="F149" s="280"/>
      <c r="G149" s="128">
        <f>H149/$H$153</f>
        <v>6.0612211168489999E-2</v>
      </c>
      <c r="H149" s="150">
        <f>H121</f>
        <v>209.04</v>
      </c>
      <c r="I149"/>
    </row>
    <row r="150" spans="1:1026" s="51" customFormat="1" ht="21" customHeight="1">
      <c r="A150" s="47"/>
      <c r="B150" s="93" t="s">
        <v>40</v>
      </c>
      <c r="C150" s="463" t="s">
        <v>138</v>
      </c>
      <c r="D150" s="464"/>
      <c r="E150" s="464"/>
      <c r="F150" s="280"/>
      <c r="G150" s="128">
        <f>H150/$H$153</f>
        <v>0</v>
      </c>
      <c r="H150" s="150">
        <f>H129</f>
        <v>0</v>
      </c>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c r="ET150" s="47"/>
      <c r="EU150" s="47"/>
      <c r="EV150" s="47"/>
      <c r="EW150" s="47"/>
      <c r="EX150" s="47"/>
      <c r="EY150" s="47"/>
      <c r="EZ150" s="47"/>
      <c r="FA150" s="47"/>
      <c r="FB150" s="47"/>
      <c r="FC150" s="47"/>
      <c r="FD150" s="47"/>
      <c r="FE150" s="47"/>
      <c r="FF150" s="47"/>
      <c r="FG150" s="47"/>
      <c r="FH150" s="47"/>
      <c r="FI150" s="47"/>
      <c r="FJ150" s="47"/>
      <c r="FK150" s="47"/>
      <c r="FL150" s="47"/>
      <c r="FM150" s="47"/>
      <c r="FN150" s="47"/>
      <c r="FO150" s="47"/>
      <c r="FP150" s="47"/>
      <c r="FQ150" s="47"/>
      <c r="FR150" s="47"/>
      <c r="FS150" s="47"/>
      <c r="FT150" s="47"/>
      <c r="FU150" s="47"/>
      <c r="FV150" s="47"/>
      <c r="FW150" s="47"/>
      <c r="FX150" s="47"/>
      <c r="FY150" s="47"/>
      <c r="FZ150" s="47"/>
      <c r="GA150" s="47"/>
      <c r="GB150" s="47"/>
      <c r="GC150" s="47"/>
      <c r="GD150" s="47"/>
      <c r="GE150" s="47"/>
      <c r="GF150" s="47"/>
      <c r="GG150" s="47"/>
      <c r="GH150" s="47"/>
      <c r="GI150" s="47"/>
      <c r="GJ150" s="47"/>
      <c r="GK150" s="47"/>
      <c r="GL150" s="47"/>
      <c r="GM150" s="47"/>
      <c r="GN150" s="47"/>
      <c r="GO150" s="47"/>
      <c r="GP150" s="47"/>
      <c r="GQ150" s="47"/>
      <c r="GR150" s="47"/>
      <c r="GS150" s="47"/>
      <c r="GT150" s="47"/>
      <c r="GU150" s="47"/>
      <c r="GV150" s="47"/>
      <c r="GW150" s="47"/>
      <c r="GX150" s="47"/>
      <c r="GY150" s="47"/>
      <c r="GZ150" s="47"/>
      <c r="HA150" s="47"/>
      <c r="HB150" s="47"/>
      <c r="HC150" s="47"/>
      <c r="HD150" s="47"/>
      <c r="HE150" s="47"/>
      <c r="HF150" s="47"/>
      <c r="HG150" s="47"/>
      <c r="HH150" s="47"/>
      <c r="HI150" s="47"/>
      <c r="HJ150" s="47"/>
      <c r="HK150" s="47"/>
      <c r="HL150" s="47"/>
      <c r="HM150" s="47"/>
      <c r="HN150" s="47"/>
      <c r="HO150" s="47"/>
      <c r="HP150" s="47"/>
      <c r="HQ150" s="47"/>
      <c r="HR150" s="47"/>
      <c r="HS150" s="47"/>
      <c r="HT150" s="47"/>
      <c r="HU150" s="47"/>
      <c r="HV150" s="47"/>
      <c r="HW150" s="47"/>
      <c r="HX150" s="47"/>
      <c r="HY150" s="47"/>
      <c r="HZ150" s="47"/>
      <c r="IA150" s="47"/>
      <c r="IB150" s="47"/>
      <c r="IC150" s="47"/>
      <c r="ID150" s="47"/>
      <c r="IE150" s="47"/>
      <c r="IF150" s="47"/>
      <c r="IG150" s="47"/>
      <c r="IH150" s="47"/>
      <c r="II150" s="47"/>
      <c r="IJ150" s="47"/>
      <c r="IK150" s="47"/>
      <c r="IL150" s="47"/>
      <c r="IM150" s="47"/>
      <c r="IN150" s="47"/>
      <c r="IO150" s="47"/>
      <c r="IP150" s="47"/>
      <c r="IQ150" s="47"/>
      <c r="IR150" s="47"/>
      <c r="IS150" s="47"/>
      <c r="IT150" s="47"/>
      <c r="IU150" s="47"/>
      <c r="IV150" s="47"/>
      <c r="IW150" s="47"/>
      <c r="IX150" s="47"/>
      <c r="IY150" s="47"/>
      <c r="IZ150" s="47"/>
      <c r="JA150" s="47"/>
      <c r="JB150" s="47"/>
      <c r="JC150" s="47"/>
      <c r="JD150" s="47"/>
      <c r="JE150" s="47"/>
      <c r="JF150" s="47"/>
      <c r="JG150" s="47"/>
      <c r="JH150" s="47"/>
      <c r="JI150" s="47"/>
      <c r="JJ150" s="47"/>
      <c r="JK150" s="47"/>
      <c r="JL150" s="47"/>
      <c r="JM150" s="47"/>
      <c r="JN150" s="47"/>
      <c r="JO150" s="47"/>
      <c r="JP150" s="47"/>
      <c r="JQ150" s="47"/>
      <c r="JR150" s="47"/>
      <c r="JS150" s="47"/>
      <c r="JT150" s="47"/>
      <c r="JU150" s="47"/>
      <c r="JV150" s="47"/>
      <c r="JW150" s="47"/>
      <c r="JX150" s="47"/>
      <c r="JY150" s="47"/>
      <c r="JZ150" s="47"/>
      <c r="KA150" s="47"/>
      <c r="KB150" s="47"/>
      <c r="KC150" s="47"/>
      <c r="KD150" s="47"/>
      <c r="KE150" s="47"/>
      <c r="KF150" s="47"/>
      <c r="KG150" s="47"/>
      <c r="KH150" s="47"/>
      <c r="KI150" s="47"/>
      <c r="KJ150" s="47"/>
      <c r="KK150" s="47"/>
      <c r="KL150" s="47"/>
      <c r="KM150" s="47"/>
      <c r="KN150" s="47"/>
      <c r="KO150" s="47"/>
      <c r="KP150" s="47"/>
      <c r="KQ150" s="47"/>
      <c r="KR150" s="47"/>
      <c r="KS150" s="47"/>
      <c r="KT150" s="47"/>
      <c r="KU150" s="47"/>
      <c r="KV150" s="47"/>
      <c r="KW150" s="47"/>
      <c r="KX150" s="47"/>
      <c r="KY150" s="47"/>
      <c r="KZ150" s="47"/>
      <c r="LA150" s="47"/>
      <c r="LB150" s="47"/>
      <c r="LC150" s="47"/>
      <c r="LD150" s="47"/>
      <c r="LE150" s="47"/>
      <c r="LF150" s="47"/>
      <c r="LG150" s="47"/>
      <c r="LH150" s="47"/>
      <c r="LI150" s="47"/>
      <c r="LJ150" s="47"/>
      <c r="LK150" s="47"/>
      <c r="LL150" s="47"/>
      <c r="LM150" s="47"/>
      <c r="LN150" s="47"/>
      <c r="LO150" s="47"/>
      <c r="LP150" s="47"/>
      <c r="LQ150" s="47"/>
      <c r="LR150" s="47"/>
      <c r="LS150" s="47"/>
      <c r="LT150" s="47"/>
      <c r="LU150" s="47"/>
      <c r="LV150" s="47"/>
      <c r="LW150" s="47"/>
      <c r="LX150" s="47"/>
      <c r="LY150" s="47"/>
      <c r="LZ150" s="47"/>
      <c r="MA150" s="47"/>
      <c r="MB150" s="47"/>
      <c r="MC150" s="47"/>
      <c r="MD150" s="47"/>
      <c r="ME150" s="47"/>
      <c r="MF150" s="47"/>
      <c r="MG150" s="47"/>
      <c r="MH150" s="47"/>
      <c r="MI150" s="47"/>
      <c r="MJ150" s="47"/>
      <c r="MK150" s="47"/>
      <c r="ML150" s="47"/>
      <c r="MM150" s="47"/>
      <c r="MN150" s="47"/>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c r="SJ150" s="47"/>
      <c r="SK150" s="47"/>
      <c r="SL150" s="47"/>
      <c r="SM150" s="47"/>
      <c r="SN150" s="47"/>
      <c r="SO150" s="47"/>
      <c r="SP150" s="47"/>
      <c r="SQ150" s="47"/>
      <c r="SR150" s="47"/>
      <c r="SS150" s="47"/>
      <c r="ST150" s="47"/>
      <c r="SU150" s="47"/>
      <c r="SV150" s="47"/>
      <c r="SW150" s="47"/>
      <c r="SX150" s="47"/>
      <c r="SY150" s="47"/>
      <c r="SZ150" s="47"/>
      <c r="TA150" s="47"/>
      <c r="TB150" s="47"/>
      <c r="TC150" s="47"/>
      <c r="TD150" s="47"/>
      <c r="TE150" s="47"/>
      <c r="TF150" s="47"/>
      <c r="TG150" s="47"/>
      <c r="TH150" s="47"/>
      <c r="TI150" s="47"/>
      <c r="TJ150" s="47"/>
      <c r="TK150" s="47"/>
      <c r="TL150" s="47"/>
      <c r="TM150" s="47"/>
      <c r="TN150" s="47"/>
      <c r="TO150" s="47"/>
      <c r="TP150" s="47"/>
      <c r="TQ150" s="47"/>
      <c r="TR150" s="47"/>
      <c r="TS150" s="47"/>
      <c r="TT150" s="47"/>
      <c r="TU150" s="47"/>
      <c r="TV150" s="47"/>
      <c r="TW150" s="47"/>
      <c r="TX150" s="47"/>
      <c r="TY150" s="47"/>
      <c r="TZ150" s="47"/>
      <c r="UA150" s="47"/>
      <c r="UB150" s="47"/>
      <c r="UC150" s="47"/>
      <c r="UD150" s="47"/>
      <c r="UE150" s="47"/>
      <c r="UF150" s="47"/>
      <c r="UG150" s="47"/>
      <c r="UH150" s="47"/>
      <c r="UI150" s="47"/>
      <c r="UJ150" s="47"/>
      <c r="UK150" s="47"/>
      <c r="UL150" s="47"/>
      <c r="UM150" s="47"/>
      <c r="UN150" s="47"/>
      <c r="UO150" s="47"/>
      <c r="UP150" s="47"/>
      <c r="UQ150" s="47"/>
      <c r="UR150" s="47"/>
      <c r="US150" s="47"/>
      <c r="UT150" s="47"/>
      <c r="UU150" s="47"/>
      <c r="UV150" s="47"/>
      <c r="UW150" s="47"/>
      <c r="UX150" s="47"/>
      <c r="UY150" s="47"/>
      <c r="UZ150" s="47"/>
      <c r="VA150" s="47"/>
      <c r="VB150" s="47"/>
      <c r="VC150" s="47"/>
      <c r="VD150" s="47"/>
      <c r="VE150" s="47"/>
      <c r="VF150" s="47"/>
      <c r="VG150" s="47"/>
      <c r="VH150" s="47"/>
      <c r="VI150" s="47"/>
      <c r="VJ150" s="47"/>
      <c r="VK150" s="47"/>
      <c r="VL150" s="47"/>
      <c r="VM150" s="47"/>
      <c r="VN150" s="47"/>
      <c r="VO150" s="47"/>
      <c r="VP150" s="47"/>
      <c r="VQ150" s="47"/>
      <c r="VR150" s="47"/>
      <c r="VS150" s="47"/>
      <c r="VT150" s="47"/>
      <c r="VU150" s="47"/>
      <c r="VV150" s="47"/>
      <c r="VW150" s="47"/>
      <c r="VX150" s="47"/>
      <c r="VY150" s="47"/>
      <c r="VZ150" s="47"/>
      <c r="WA150" s="47"/>
      <c r="WB150" s="47"/>
      <c r="WC150" s="47"/>
      <c r="WD150" s="47"/>
      <c r="WE150" s="47"/>
      <c r="WF150" s="47"/>
      <c r="WG150" s="47"/>
      <c r="WH150" s="47"/>
      <c r="WI150" s="47"/>
      <c r="WJ150" s="47"/>
      <c r="WK150" s="47"/>
      <c r="WL150" s="47"/>
      <c r="WM150" s="47"/>
      <c r="WN150" s="47"/>
      <c r="WO150" s="47"/>
      <c r="WP150" s="47"/>
      <c r="WQ150" s="47"/>
      <c r="WR150" s="47"/>
      <c r="WS150" s="47"/>
      <c r="WT150" s="47"/>
      <c r="WU150" s="47"/>
      <c r="WV150" s="47"/>
      <c r="WW150" s="47"/>
      <c r="WX150" s="47"/>
      <c r="WY150" s="47"/>
      <c r="WZ150" s="47"/>
      <c r="XA150" s="47"/>
      <c r="XB150" s="47"/>
      <c r="XC150" s="47"/>
      <c r="XD150" s="47"/>
      <c r="XE150" s="47"/>
      <c r="XF150" s="47"/>
      <c r="XG150" s="47"/>
      <c r="XH150" s="47"/>
      <c r="XI150" s="47"/>
      <c r="XJ150" s="47"/>
      <c r="XK150" s="47"/>
      <c r="XL150" s="47"/>
      <c r="XM150" s="47"/>
      <c r="XN150" s="47"/>
      <c r="XO150" s="47"/>
      <c r="XP150" s="47"/>
      <c r="XQ150" s="47"/>
      <c r="XR150" s="47"/>
      <c r="XS150" s="47"/>
      <c r="XT150" s="47"/>
      <c r="XU150" s="47"/>
      <c r="XV150" s="47"/>
      <c r="XW150" s="47"/>
      <c r="XX150" s="47"/>
      <c r="XY150" s="47"/>
      <c r="XZ150" s="47"/>
      <c r="YA150" s="47"/>
      <c r="YB150" s="47"/>
      <c r="YC150" s="47"/>
      <c r="YD150" s="47"/>
      <c r="YE150" s="47"/>
      <c r="YF150" s="47"/>
      <c r="YG150" s="47"/>
      <c r="YH150" s="47"/>
      <c r="YI150" s="47"/>
      <c r="YJ150" s="47"/>
      <c r="YK150" s="47"/>
      <c r="YL150" s="47"/>
      <c r="YM150" s="47"/>
      <c r="YN150" s="47"/>
      <c r="YO150" s="47"/>
      <c r="YP150" s="47"/>
      <c r="YQ150" s="47"/>
      <c r="YR150" s="47"/>
      <c r="YS150" s="47"/>
      <c r="YT150" s="47"/>
      <c r="YU150" s="47"/>
      <c r="YV150" s="47"/>
      <c r="YW150" s="47"/>
      <c r="YX150" s="47"/>
      <c r="YY150" s="47"/>
      <c r="YZ150" s="47"/>
      <c r="ZA150" s="47"/>
      <c r="ZB150" s="47"/>
      <c r="ZC150" s="47"/>
      <c r="ZD150" s="47"/>
      <c r="ZE150" s="47"/>
      <c r="ZF150" s="47"/>
      <c r="ZG150" s="47"/>
      <c r="ZH150" s="47"/>
      <c r="ZI150" s="47"/>
      <c r="ZJ150" s="47"/>
      <c r="ZK150" s="47"/>
      <c r="ZL150" s="47"/>
      <c r="ZM150" s="47"/>
      <c r="ZN150" s="47"/>
      <c r="ZO150" s="47"/>
      <c r="ZP150" s="47"/>
      <c r="ZQ150" s="47"/>
      <c r="ZR150" s="47"/>
      <c r="ZS150" s="47"/>
      <c r="ZT150" s="47"/>
      <c r="ZU150" s="47"/>
      <c r="ZV150" s="47"/>
      <c r="ZW150" s="47"/>
      <c r="ZX150" s="47"/>
      <c r="ZY150" s="47"/>
      <c r="ZZ150" s="47"/>
      <c r="AAA150" s="47"/>
      <c r="AAB150" s="47"/>
      <c r="AAC150" s="47"/>
      <c r="AAD150" s="47"/>
      <c r="AAE150" s="47"/>
      <c r="AAF150" s="47"/>
      <c r="AAG150" s="47"/>
      <c r="AAH150" s="47"/>
      <c r="AAI150" s="47"/>
      <c r="AAJ150" s="47"/>
      <c r="AAK150" s="47"/>
      <c r="AAL150" s="47"/>
      <c r="AAM150" s="47"/>
      <c r="AAN150" s="47"/>
      <c r="AAO150" s="47"/>
      <c r="AAP150" s="47"/>
      <c r="AAQ150" s="47"/>
      <c r="AAR150" s="47"/>
      <c r="AAS150" s="47"/>
      <c r="AAT150" s="47"/>
      <c r="AAU150" s="47"/>
      <c r="AAV150" s="47"/>
      <c r="AAW150" s="47"/>
      <c r="AAX150" s="47"/>
      <c r="AAY150" s="47"/>
      <c r="AAZ150" s="47"/>
      <c r="ABA150" s="47"/>
      <c r="ABB150" s="47"/>
      <c r="ABC150" s="47"/>
      <c r="ABD150" s="47"/>
      <c r="ABE150" s="47"/>
      <c r="ABF150" s="47"/>
      <c r="ABG150" s="47"/>
      <c r="ABH150" s="47"/>
      <c r="ABI150" s="47"/>
      <c r="ABJ150" s="47"/>
      <c r="ABK150" s="47"/>
      <c r="ABL150" s="47"/>
      <c r="ABM150" s="47"/>
      <c r="ABN150" s="47"/>
      <c r="ABO150" s="47"/>
      <c r="ABP150" s="47"/>
      <c r="ABQ150" s="47"/>
      <c r="ABR150" s="47"/>
      <c r="ABS150" s="47"/>
      <c r="ABT150" s="47"/>
      <c r="ABU150" s="47"/>
      <c r="ABV150" s="47"/>
      <c r="ABW150" s="47"/>
      <c r="ABX150" s="47"/>
      <c r="ABY150" s="47"/>
      <c r="ABZ150" s="47"/>
      <c r="ACA150" s="47"/>
      <c r="ACB150" s="47"/>
      <c r="ACC150" s="47"/>
      <c r="ACD150" s="47"/>
      <c r="ACE150" s="47"/>
      <c r="ACF150" s="47"/>
      <c r="ACG150" s="47"/>
      <c r="ACH150" s="47"/>
      <c r="ACI150" s="47"/>
      <c r="ACJ150" s="47"/>
      <c r="ACK150" s="47"/>
      <c r="ACL150" s="47"/>
      <c r="ACM150" s="47"/>
      <c r="ACN150" s="47"/>
      <c r="ACO150" s="47"/>
      <c r="ACP150" s="47"/>
      <c r="ACQ150" s="47"/>
      <c r="ACR150" s="47"/>
      <c r="ACS150" s="47"/>
      <c r="ACT150" s="47"/>
      <c r="ACU150" s="47"/>
      <c r="ACV150" s="47"/>
      <c r="ACW150" s="47"/>
      <c r="ACX150" s="47"/>
      <c r="ACY150" s="47"/>
      <c r="ACZ150" s="47"/>
      <c r="ADA150" s="47"/>
      <c r="ADB150" s="47"/>
      <c r="ADC150" s="47"/>
      <c r="ADD150" s="47"/>
      <c r="ADE150" s="47"/>
      <c r="ADF150" s="47"/>
      <c r="ADG150" s="47"/>
      <c r="ADH150" s="47"/>
      <c r="ADI150" s="47"/>
      <c r="ADJ150" s="47"/>
      <c r="ADK150" s="47"/>
      <c r="ADL150" s="47"/>
      <c r="ADM150" s="47"/>
      <c r="ADN150" s="47"/>
      <c r="ADO150" s="47"/>
      <c r="ADP150" s="47"/>
      <c r="ADQ150" s="47"/>
      <c r="ADR150" s="47"/>
      <c r="ADS150" s="47"/>
      <c r="ADT150" s="47"/>
      <c r="ADU150" s="47"/>
      <c r="ADV150" s="47"/>
      <c r="ADW150" s="47"/>
      <c r="ADX150" s="47"/>
      <c r="ADY150" s="47"/>
      <c r="ADZ150" s="47"/>
      <c r="AEA150" s="47"/>
      <c r="AEB150" s="47"/>
      <c r="AEC150" s="47"/>
      <c r="AED150" s="47"/>
      <c r="AEE150" s="47"/>
      <c r="AEF150" s="47"/>
      <c r="AEG150" s="47"/>
      <c r="AEH150" s="47"/>
      <c r="AEI150" s="47"/>
      <c r="AEJ150" s="47"/>
      <c r="AEK150" s="47"/>
      <c r="AEL150" s="47"/>
      <c r="AEM150" s="47"/>
      <c r="AEN150" s="47"/>
      <c r="AEO150" s="47"/>
      <c r="AEP150" s="47"/>
      <c r="AEQ150" s="47"/>
      <c r="AER150" s="47"/>
      <c r="AES150" s="47"/>
      <c r="AET150" s="47"/>
      <c r="AEU150" s="47"/>
      <c r="AEV150" s="47"/>
      <c r="AEW150" s="47"/>
      <c r="AEX150" s="47"/>
      <c r="AEY150" s="47"/>
      <c r="AEZ150" s="47"/>
      <c r="AFA150" s="47"/>
      <c r="AFB150" s="47"/>
      <c r="AFC150" s="47"/>
      <c r="AFD150" s="47"/>
      <c r="AFE150" s="47"/>
      <c r="AFF150" s="47"/>
      <c r="AFG150" s="47"/>
      <c r="AFH150" s="47"/>
      <c r="AFI150" s="47"/>
      <c r="AFJ150" s="47"/>
      <c r="AFK150" s="47"/>
      <c r="AFL150" s="47"/>
      <c r="AFM150" s="47"/>
      <c r="AFN150" s="47"/>
      <c r="AFO150" s="47"/>
      <c r="AFP150" s="47"/>
      <c r="AFQ150" s="47"/>
      <c r="AFR150" s="47"/>
      <c r="AFS150" s="47"/>
      <c r="AFT150" s="47"/>
      <c r="AFU150" s="47"/>
      <c r="AFV150" s="47"/>
      <c r="AFW150" s="47"/>
      <c r="AFX150" s="47"/>
      <c r="AFY150" s="47"/>
      <c r="AFZ150" s="47"/>
      <c r="AGA150" s="47"/>
      <c r="AGB150" s="47"/>
      <c r="AGC150" s="47"/>
      <c r="AGD150" s="47"/>
      <c r="AGE150" s="47"/>
      <c r="AGF150" s="47"/>
      <c r="AGG150" s="47"/>
      <c r="AGH150" s="47"/>
      <c r="AGI150" s="47"/>
      <c r="AGJ150" s="47"/>
      <c r="AGK150" s="47"/>
      <c r="AGL150" s="47"/>
      <c r="AGM150" s="47"/>
      <c r="AGN150" s="47"/>
      <c r="AGO150" s="47"/>
      <c r="AGP150" s="47"/>
      <c r="AGQ150" s="47"/>
      <c r="AGR150" s="47"/>
      <c r="AGS150" s="47"/>
      <c r="AGT150" s="47"/>
      <c r="AGU150" s="47"/>
      <c r="AGV150" s="47"/>
      <c r="AGW150" s="47"/>
      <c r="AGX150" s="47"/>
      <c r="AGY150" s="47"/>
      <c r="AGZ150" s="47"/>
      <c r="AHA150" s="47"/>
      <c r="AHB150" s="47"/>
      <c r="AHC150" s="47"/>
      <c r="AHD150" s="47"/>
      <c r="AHE150" s="47"/>
      <c r="AHF150" s="47"/>
      <c r="AHG150" s="47"/>
      <c r="AHH150" s="47"/>
      <c r="AHI150" s="47"/>
      <c r="AHJ150" s="47"/>
      <c r="AHK150" s="47"/>
      <c r="AHL150" s="47"/>
      <c r="AHM150" s="47"/>
      <c r="AHN150" s="47"/>
      <c r="AHO150" s="47"/>
      <c r="AHP150" s="47"/>
      <c r="AHQ150" s="47"/>
      <c r="AHR150" s="47"/>
      <c r="AHS150" s="47"/>
      <c r="AHT150" s="47"/>
      <c r="AHU150" s="47"/>
      <c r="AHV150" s="47"/>
      <c r="AHW150" s="47"/>
      <c r="AHX150" s="47"/>
      <c r="AHY150" s="47"/>
      <c r="AHZ150" s="47"/>
      <c r="AIA150" s="47"/>
      <c r="AIB150" s="47"/>
      <c r="AIC150" s="47"/>
      <c r="AID150" s="47"/>
      <c r="AIE150" s="47"/>
      <c r="AIF150" s="47"/>
      <c r="AIG150" s="47"/>
      <c r="AIH150" s="47"/>
      <c r="AII150" s="47"/>
      <c r="AIJ150" s="47"/>
      <c r="AIK150" s="47"/>
      <c r="AIL150" s="47"/>
      <c r="AIM150" s="47"/>
      <c r="AIN150" s="47"/>
      <c r="AIO150" s="47"/>
      <c r="AIP150" s="47"/>
      <c r="AIQ150" s="47"/>
      <c r="AIR150" s="47"/>
      <c r="AIS150" s="47"/>
      <c r="AIT150" s="47"/>
      <c r="AIU150" s="47"/>
      <c r="AIV150" s="47"/>
      <c r="AIW150" s="47"/>
      <c r="AIX150" s="47"/>
      <c r="AIY150" s="47"/>
      <c r="AIZ150" s="47"/>
      <c r="AJA150" s="47"/>
      <c r="AJB150" s="47"/>
      <c r="AJC150" s="47"/>
      <c r="AJD150" s="47"/>
      <c r="AJE150" s="47"/>
      <c r="AJF150" s="47"/>
      <c r="AJG150" s="47"/>
      <c r="AJH150" s="47"/>
      <c r="AJI150" s="47"/>
      <c r="AJJ150" s="47"/>
      <c r="AJK150" s="47"/>
      <c r="AJL150" s="47"/>
      <c r="AJM150" s="47"/>
      <c r="AJN150" s="47"/>
      <c r="AJO150" s="47"/>
      <c r="AJP150" s="47"/>
      <c r="AJQ150" s="47"/>
      <c r="AJR150" s="47"/>
      <c r="AJS150" s="47"/>
      <c r="AJT150" s="47"/>
      <c r="AJU150" s="47"/>
      <c r="AJV150" s="47"/>
      <c r="AJW150" s="47"/>
      <c r="AJX150" s="47"/>
      <c r="AJY150" s="47"/>
      <c r="AJZ150" s="47"/>
      <c r="AKA150" s="47"/>
      <c r="AKB150" s="47"/>
      <c r="AKC150" s="47"/>
      <c r="AKD150" s="47"/>
      <c r="AKE150" s="47"/>
      <c r="AKF150" s="47"/>
      <c r="AKG150" s="47"/>
      <c r="AKH150" s="47"/>
      <c r="AKI150" s="47"/>
      <c r="AKJ150" s="47"/>
      <c r="AKK150" s="47"/>
      <c r="AKL150" s="47"/>
      <c r="AKM150" s="47"/>
      <c r="AKN150" s="47"/>
      <c r="AKO150" s="47"/>
      <c r="AKP150" s="47"/>
      <c r="AKQ150" s="47"/>
      <c r="AKR150" s="47"/>
      <c r="AKS150" s="47"/>
      <c r="AKT150" s="47"/>
      <c r="AKU150" s="47"/>
      <c r="AKV150" s="47"/>
      <c r="AKW150" s="47"/>
      <c r="AKX150" s="47"/>
      <c r="AKY150" s="47"/>
      <c r="AKZ150" s="47"/>
      <c r="ALA150" s="47"/>
      <c r="ALB150" s="47"/>
      <c r="ALC150" s="47"/>
      <c r="ALD150" s="47"/>
      <c r="ALE150" s="47"/>
      <c r="ALF150" s="47"/>
      <c r="ALG150" s="47"/>
      <c r="ALH150" s="47"/>
      <c r="ALI150" s="47"/>
      <c r="ALJ150" s="47"/>
      <c r="ALK150" s="47"/>
      <c r="ALL150" s="47"/>
      <c r="ALM150" s="47"/>
      <c r="ALN150" s="47"/>
      <c r="ALO150" s="47"/>
      <c r="ALP150" s="47"/>
      <c r="ALQ150" s="47"/>
      <c r="ALR150" s="47"/>
      <c r="ALS150" s="47"/>
      <c r="ALT150" s="47"/>
      <c r="ALU150" s="47"/>
      <c r="ALV150" s="47"/>
      <c r="ALW150" s="47"/>
      <c r="ALX150" s="47"/>
      <c r="ALY150" s="47"/>
      <c r="ALZ150" s="47"/>
      <c r="AMA150" s="47"/>
      <c r="AMB150" s="47"/>
      <c r="AMC150" s="47"/>
      <c r="AMD150" s="47"/>
      <c r="AME150" s="47"/>
      <c r="AMF150" s="47"/>
      <c r="AMG150" s="47"/>
      <c r="AMH150" s="47"/>
      <c r="AMI150" s="47"/>
      <c r="AMJ150" s="47"/>
      <c r="AMK150" s="47"/>
      <c r="AML150" s="47"/>
    </row>
    <row r="151" spans="1:1026" s="51" customFormat="1" ht="19.5" customHeight="1">
      <c r="A151" s="47"/>
      <c r="B151" s="151"/>
      <c r="C151" s="465" t="s">
        <v>134</v>
      </c>
      <c r="D151" s="466"/>
      <c r="E151" s="466"/>
      <c r="F151" s="466"/>
      <c r="G151" s="129"/>
      <c r="H151" s="152">
        <f>SUM(H146:H150)</f>
        <v>2668.20262</v>
      </c>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c r="ET151" s="47"/>
      <c r="EU151" s="47"/>
      <c r="EV151" s="47"/>
      <c r="EW151" s="47"/>
      <c r="EX151" s="47"/>
      <c r="EY151" s="47"/>
      <c r="EZ151" s="47"/>
      <c r="FA151" s="47"/>
      <c r="FB151" s="47"/>
      <c r="FC151" s="47"/>
      <c r="FD151" s="47"/>
      <c r="FE151" s="47"/>
      <c r="FF151" s="47"/>
      <c r="FG151" s="47"/>
      <c r="FH151" s="47"/>
      <c r="FI151" s="47"/>
      <c r="FJ151" s="47"/>
      <c r="FK151" s="47"/>
      <c r="FL151" s="47"/>
      <c r="FM151" s="47"/>
      <c r="FN151" s="47"/>
      <c r="FO151" s="47"/>
      <c r="FP151" s="47"/>
      <c r="FQ151" s="47"/>
      <c r="FR151" s="47"/>
      <c r="FS151" s="47"/>
      <c r="FT151" s="47"/>
      <c r="FU151" s="47"/>
      <c r="FV151" s="47"/>
      <c r="FW151" s="47"/>
      <c r="FX151" s="47"/>
      <c r="FY151" s="47"/>
      <c r="FZ151" s="47"/>
      <c r="GA151" s="47"/>
      <c r="GB151" s="47"/>
      <c r="GC151" s="47"/>
      <c r="GD151" s="47"/>
      <c r="GE151" s="47"/>
      <c r="GF151" s="47"/>
      <c r="GG151" s="47"/>
      <c r="GH151" s="47"/>
      <c r="GI151" s="47"/>
      <c r="GJ151" s="47"/>
      <c r="GK151" s="47"/>
      <c r="GL151" s="47"/>
      <c r="GM151" s="47"/>
      <c r="GN151" s="47"/>
      <c r="GO151" s="47"/>
      <c r="GP151" s="47"/>
      <c r="GQ151" s="47"/>
      <c r="GR151" s="47"/>
      <c r="GS151" s="47"/>
      <c r="GT151" s="47"/>
      <c r="GU151" s="47"/>
      <c r="GV151" s="47"/>
      <c r="GW151" s="47"/>
      <c r="GX151" s="47"/>
      <c r="GY151" s="47"/>
      <c r="GZ151" s="47"/>
      <c r="HA151" s="47"/>
      <c r="HB151" s="47"/>
      <c r="HC151" s="47"/>
      <c r="HD151" s="47"/>
      <c r="HE151" s="47"/>
      <c r="HF151" s="47"/>
      <c r="HG151" s="47"/>
      <c r="HH151" s="47"/>
      <c r="HI151" s="47"/>
      <c r="HJ151" s="47"/>
      <c r="HK151" s="47"/>
      <c r="HL151" s="47"/>
      <c r="HM151" s="47"/>
      <c r="HN151" s="47"/>
      <c r="HO151" s="47"/>
      <c r="HP151" s="47"/>
      <c r="HQ151" s="47"/>
      <c r="HR151" s="47"/>
      <c r="HS151" s="47"/>
      <c r="HT151" s="47"/>
      <c r="HU151" s="47"/>
      <c r="HV151" s="47"/>
      <c r="HW151" s="47"/>
      <c r="HX151" s="47"/>
      <c r="HY151" s="47"/>
      <c r="HZ151" s="47"/>
      <c r="IA151" s="47"/>
      <c r="IB151" s="47"/>
      <c r="IC151" s="47"/>
      <c r="ID151" s="47"/>
      <c r="IE151" s="47"/>
      <c r="IF151" s="47"/>
      <c r="IG151" s="47"/>
      <c r="IH151" s="47"/>
      <c r="II151" s="47"/>
      <c r="IJ151" s="47"/>
      <c r="IK151" s="47"/>
      <c r="IL151" s="47"/>
      <c r="IM151" s="47"/>
      <c r="IN151" s="47"/>
      <c r="IO151" s="47"/>
      <c r="IP151" s="47"/>
      <c r="IQ151" s="47"/>
      <c r="IR151" s="47"/>
      <c r="IS151" s="47"/>
      <c r="IT151" s="47"/>
      <c r="IU151" s="47"/>
      <c r="IV151" s="47"/>
      <c r="IW151" s="47"/>
      <c r="IX151" s="47"/>
      <c r="IY151" s="47"/>
      <c r="IZ151" s="47"/>
      <c r="JA151" s="47"/>
      <c r="JB151" s="47"/>
      <c r="JC151" s="47"/>
      <c r="JD151" s="47"/>
      <c r="JE151" s="47"/>
      <c r="JF151" s="47"/>
      <c r="JG151" s="47"/>
      <c r="JH151" s="47"/>
      <c r="JI151" s="47"/>
      <c r="JJ151" s="47"/>
      <c r="JK151" s="47"/>
      <c r="JL151" s="47"/>
      <c r="JM151" s="47"/>
      <c r="JN151" s="47"/>
      <c r="JO151" s="47"/>
      <c r="JP151" s="47"/>
      <c r="JQ151" s="47"/>
      <c r="JR151" s="47"/>
      <c r="JS151" s="47"/>
      <c r="JT151" s="47"/>
      <c r="JU151" s="47"/>
      <c r="JV151" s="47"/>
      <c r="JW151" s="47"/>
      <c r="JX151" s="47"/>
      <c r="JY151" s="47"/>
      <c r="JZ151" s="47"/>
      <c r="KA151" s="47"/>
      <c r="KB151" s="47"/>
      <c r="KC151" s="47"/>
      <c r="KD151" s="47"/>
      <c r="KE151" s="47"/>
      <c r="KF151" s="47"/>
      <c r="KG151" s="47"/>
      <c r="KH151" s="47"/>
      <c r="KI151" s="47"/>
      <c r="KJ151" s="47"/>
      <c r="KK151" s="47"/>
      <c r="KL151" s="47"/>
      <c r="KM151" s="47"/>
      <c r="KN151" s="47"/>
      <c r="KO151" s="47"/>
      <c r="KP151" s="47"/>
      <c r="KQ151" s="47"/>
      <c r="KR151" s="47"/>
      <c r="KS151" s="47"/>
      <c r="KT151" s="47"/>
      <c r="KU151" s="47"/>
      <c r="KV151" s="47"/>
      <c r="KW151" s="47"/>
      <c r="KX151" s="47"/>
      <c r="KY151" s="47"/>
      <c r="KZ151" s="47"/>
      <c r="LA151" s="47"/>
      <c r="LB151" s="47"/>
      <c r="LC151" s="47"/>
      <c r="LD151" s="47"/>
      <c r="LE151" s="47"/>
      <c r="LF151" s="47"/>
      <c r="LG151" s="47"/>
      <c r="LH151" s="47"/>
      <c r="LI151" s="47"/>
      <c r="LJ151" s="47"/>
      <c r="LK151" s="47"/>
      <c r="LL151" s="47"/>
      <c r="LM151" s="47"/>
      <c r="LN151" s="47"/>
      <c r="LO151" s="47"/>
      <c r="LP151" s="47"/>
      <c r="LQ151" s="47"/>
      <c r="LR151" s="47"/>
      <c r="LS151" s="47"/>
      <c r="LT151" s="47"/>
      <c r="LU151" s="47"/>
      <c r="LV151" s="47"/>
      <c r="LW151" s="47"/>
      <c r="LX151" s="47"/>
      <c r="LY151" s="47"/>
      <c r="LZ151" s="47"/>
      <c r="MA151" s="47"/>
      <c r="MB151" s="47"/>
      <c r="MC151" s="47"/>
      <c r="MD151" s="47"/>
      <c r="ME151" s="47"/>
      <c r="MF151" s="47"/>
      <c r="MG151" s="47"/>
      <c r="MH151" s="47"/>
      <c r="MI151" s="47"/>
      <c r="MJ151" s="47"/>
      <c r="MK151" s="47"/>
      <c r="ML151" s="47"/>
      <c r="MM151" s="47"/>
      <c r="MN151" s="47"/>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c r="SJ151" s="47"/>
      <c r="SK151" s="47"/>
      <c r="SL151" s="47"/>
      <c r="SM151" s="47"/>
      <c r="SN151" s="47"/>
      <c r="SO151" s="47"/>
      <c r="SP151" s="47"/>
      <c r="SQ151" s="47"/>
      <c r="SR151" s="47"/>
      <c r="SS151" s="47"/>
      <c r="ST151" s="47"/>
      <c r="SU151" s="47"/>
      <c r="SV151" s="47"/>
      <c r="SW151" s="47"/>
      <c r="SX151" s="47"/>
      <c r="SY151" s="47"/>
      <c r="SZ151" s="47"/>
      <c r="TA151" s="47"/>
      <c r="TB151" s="47"/>
      <c r="TC151" s="47"/>
      <c r="TD151" s="47"/>
      <c r="TE151" s="47"/>
      <c r="TF151" s="47"/>
      <c r="TG151" s="47"/>
      <c r="TH151" s="47"/>
      <c r="TI151" s="47"/>
      <c r="TJ151" s="47"/>
      <c r="TK151" s="47"/>
      <c r="TL151" s="47"/>
      <c r="TM151" s="47"/>
      <c r="TN151" s="47"/>
      <c r="TO151" s="47"/>
      <c r="TP151" s="47"/>
      <c r="TQ151" s="47"/>
      <c r="TR151" s="47"/>
      <c r="TS151" s="47"/>
      <c r="TT151" s="47"/>
      <c r="TU151" s="47"/>
      <c r="TV151" s="47"/>
      <c r="TW151" s="47"/>
      <c r="TX151" s="47"/>
      <c r="TY151" s="47"/>
      <c r="TZ151" s="47"/>
      <c r="UA151" s="47"/>
      <c r="UB151" s="47"/>
      <c r="UC151" s="47"/>
      <c r="UD151" s="47"/>
      <c r="UE151" s="47"/>
      <c r="UF151" s="47"/>
      <c r="UG151" s="47"/>
      <c r="UH151" s="47"/>
      <c r="UI151" s="47"/>
      <c r="UJ151" s="47"/>
      <c r="UK151" s="47"/>
      <c r="UL151" s="47"/>
      <c r="UM151" s="47"/>
      <c r="UN151" s="47"/>
      <c r="UO151" s="47"/>
      <c r="UP151" s="47"/>
      <c r="UQ151" s="47"/>
      <c r="UR151" s="47"/>
      <c r="US151" s="47"/>
      <c r="UT151" s="47"/>
      <c r="UU151" s="47"/>
      <c r="UV151" s="47"/>
      <c r="UW151" s="47"/>
      <c r="UX151" s="47"/>
      <c r="UY151" s="47"/>
      <c r="UZ151" s="47"/>
      <c r="VA151" s="47"/>
      <c r="VB151" s="47"/>
      <c r="VC151" s="47"/>
      <c r="VD151" s="47"/>
      <c r="VE151" s="47"/>
      <c r="VF151" s="47"/>
      <c r="VG151" s="47"/>
      <c r="VH151" s="47"/>
      <c r="VI151" s="47"/>
      <c r="VJ151" s="47"/>
      <c r="VK151" s="47"/>
      <c r="VL151" s="47"/>
      <c r="VM151" s="47"/>
      <c r="VN151" s="47"/>
      <c r="VO151" s="47"/>
      <c r="VP151" s="47"/>
      <c r="VQ151" s="47"/>
      <c r="VR151" s="47"/>
      <c r="VS151" s="47"/>
      <c r="VT151" s="47"/>
      <c r="VU151" s="47"/>
      <c r="VV151" s="47"/>
      <c r="VW151" s="47"/>
      <c r="VX151" s="47"/>
      <c r="VY151" s="47"/>
      <c r="VZ151" s="47"/>
      <c r="WA151" s="47"/>
      <c r="WB151" s="47"/>
      <c r="WC151" s="47"/>
      <c r="WD151" s="47"/>
      <c r="WE151" s="47"/>
      <c r="WF151" s="47"/>
      <c r="WG151" s="47"/>
      <c r="WH151" s="47"/>
      <c r="WI151" s="47"/>
      <c r="WJ151" s="47"/>
      <c r="WK151" s="47"/>
      <c r="WL151" s="47"/>
      <c r="WM151" s="47"/>
      <c r="WN151" s="47"/>
      <c r="WO151" s="47"/>
      <c r="WP151" s="47"/>
      <c r="WQ151" s="47"/>
      <c r="WR151" s="47"/>
      <c r="WS151" s="47"/>
      <c r="WT151" s="47"/>
      <c r="WU151" s="47"/>
      <c r="WV151" s="47"/>
      <c r="WW151" s="47"/>
      <c r="WX151" s="47"/>
      <c r="WY151" s="47"/>
      <c r="WZ151" s="47"/>
      <c r="XA151" s="47"/>
      <c r="XB151" s="47"/>
      <c r="XC151" s="47"/>
      <c r="XD151" s="47"/>
      <c r="XE151" s="47"/>
      <c r="XF151" s="47"/>
      <c r="XG151" s="47"/>
      <c r="XH151" s="47"/>
      <c r="XI151" s="47"/>
      <c r="XJ151" s="47"/>
      <c r="XK151" s="47"/>
      <c r="XL151" s="47"/>
      <c r="XM151" s="47"/>
      <c r="XN151" s="47"/>
      <c r="XO151" s="47"/>
      <c r="XP151" s="47"/>
      <c r="XQ151" s="47"/>
      <c r="XR151" s="47"/>
      <c r="XS151" s="47"/>
      <c r="XT151" s="47"/>
      <c r="XU151" s="47"/>
      <c r="XV151" s="47"/>
      <c r="XW151" s="47"/>
      <c r="XX151" s="47"/>
      <c r="XY151" s="47"/>
      <c r="XZ151" s="47"/>
      <c r="YA151" s="47"/>
      <c r="YB151" s="47"/>
      <c r="YC151" s="47"/>
      <c r="YD151" s="47"/>
      <c r="YE151" s="47"/>
      <c r="YF151" s="47"/>
      <c r="YG151" s="47"/>
      <c r="YH151" s="47"/>
      <c r="YI151" s="47"/>
      <c r="YJ151" s="47"/>
      <c r="YK151" s="47"/>
      <c r="YL151" s="47"/>
      <c r="YM151" s="47"/>
      <c r="YN151" s="47"/>
      <c r="YO151" s="47"/>
      <c r="YP151" s="47"/>
      <c r="YQ151" s="47"/>
      <c r="YR151" s="47"/>
      <c r="YS151" s="47"/>
      <c r="YT151" s="47"/>
      <c r="YU151" s="47"/>
      <c r="YV151" s="47"/>
      <c r="YW151" s="47"/>
      <c r="YX151" s="47"/>
      <c r="YY151" s="47"/>
      <c r="YZ151" s="47"/>
      <c r="ZA151" s="47"/>
      <c r="ZB151" s="47"/>
      <c r="ZC151" s="47"/>
      <c r="ZD151" s="47"/>
      <c r="ZE151" s="47"/>
      <c r="ZF151" s="47"/>
      <c r="ZG151" s="47"/>
      <c r="ZH151" s="47"/>
      <c r="ZI151" s="47"/>
      <c r="ZJ151" s="47"/>
      <c r="ZK151" s="47"/>
      <c r="ZL151" s="47"/>
      <c r="ZM151" s="47"/>
      <c r="ZN151" s="47"/>
      <c r="ZO151" s="47"/>
      <c r="ZP151" s="47"/>
      <c r="ZQ151" s="47"/>
      <c r="ZR151" s="47"/>
      <c r="ZS151" s="47"/>
      <c r="ZT151" s="47"/>
      <c r="ZU151" s="47"/>
      <c r="ZV151" s="47"/>
      <c r="ZW151" s="47"/>
      <c r="ZX151" s="47"/>
      <c r="ZY151" s="47"/>
      <c r="ZZ151" s="47"/>
      <c r="AAA151" s="47"/>
      <c r="AAB151" s="47"/>
      <c r="AAC151" s="47"/>
      <c r="AAD151" s="47"/>
      <c r="AAE151" s="47"/>
      <c r="AAF151" s="47"/>
      <c r="AAG151" s="47"/>
      <c r="AAH151" s="47"/>
      <c r="AAI151" s="47"/>
      <c r="AAJ151" s="47"/>
      <c r="AAK151" s="47"/>
      <c r="AAL151" s="47"/>
      <c r="AAM151" s="47"/>
      <c r="AAN151" s="47"/>
      <c r="AAO151" s="47"/>
      <c r="AAP151" s="47"/>
      <c r="AAQ151" s="47"/>
      <c r="AAR151" s="47"/>
      <c r="AAS151" s="47"/>
      <c r="AAT151" s="47"/>
      <c r="AAU151" s="47"/>
      <c r="AAV151" s="47"/>
      <c r="AAW151" s="47"/>
      <c r="AAX151" s="47"/>
      <c r="AAY151" s="47"/>
      <c r="AAZ151" s="47"/>
      <c r="ABA151" s="47"/>
      <c r="ABB151" s="47"/>
      <c r="ABC151" s="47"/>
      <c r="ABD151" s="47"/>
      <c r="ABE151" s="47"/>
      <c r="ABF151" s="47"/>
      <c r="ABG151" s="47"/>
      <c r="ABH151" s="47"/>
      <c r="ABI151" s="47"/>
      <c r="ABJ151" s="47"/>
      <c r="ABK151" s="47"/>
      <c r="ABL151" s="47"/>
      <c r="ABM151" s="47"/>
      <c r="ABN151" s="47"/>
      <c r="ABO151" s="47"/>
      <c r="ABP151" s="47"/>
      <c r="ABQ151" s="47"/>
      <c r="ABR151" s="47"/>
      <c r="ABS151" s="47"/>
      <c r="ABT151" s="47"/>
      <c r="ABU151" s="47"/>
      <c r="ABV151" s="47"/>
      <c r="ABW151" s="47"/>
      <c r="ABX151" s="47"/>
      <c r="ABY151" s="47"/>
      <c r="ABZ151" s="47"/>
      <c r="ACA151" s="47"/>
      <c r="ACB151" s="47"/>
      <c r="ACC151" s="47"/>
      <c r="ACD151" s="47"/>
      <c r="ACE151" s="47"/>
      <c r="ACF151" s="47"/>
      <c r="ACG151" s="47"/>
      <c r="ACH151" s="47"/>
      <c r="ACI151" s="47"/>
      <c r="ACJ151" s="47"/>
      <c r="ACK151" s="47"/>
      <c r="ACL151" s="47"/>
      <c r="ACM151" s="47"/>
      <c r="ACN151" s="47"/>
      <c r="ACO151" s="47"/>
      <c r="ACP151" s="47"/>
      <c r="ACQ151" s="47"/>
      <c r="ACR151" s="47"/>
      <c r="ACS151" s="47"/>
      <c r="ACT151" s="47"/>
      <c r="ACU151" s="47"/>
      <c r="ACV151" s="47"/>
      <c r="ACW151" s="47"/>
      <c r="ACX151" s="47"/>
      <c r="ACY151" s="47"/>
      <c r="ACZ151" s="47"/>
      <c r="ADA151" s="47"/>
      <c r="ADB151" s="47"/>
      <c r="ADC151" s="47"/>
      <c r="ADD151" s="47"/>
      <c r="ADE151" s="47"/>
      <c r="ADF151" s="47"/>
      <c r="ADG151" s="47"/>
      <c r="ADH151" s="47"/>
      <c r="ADI151" s="47"/>
      <c r="ADJ151" s="47"/>
      <c r="ADK151" s="47"/>
      <c r="ADL151" s="47"/>
      <c r="ADM151" s="47"/>
      <c r="ADN151" s="47"/>
      <c r="ADO151" s="47"/>
      <c r="ADP151" s="47"/>
      <c r="ADQ151" s="47"/>
      <c r="ADR151" s="47"/>
      <c r="ADS151" s="47"/>
      <c r="ADT151" s="47"/>
      <c r="ADU151" s="47"/>
      <c r="ADV151" s="47"/>
      <c r="ADW151" s="47"/>
      <c r="ADX151" s="47"/>
      <c r="ADY151" s="47"/>
      <c r="ADZ151" s="47"/>
      <c r="AEA151" s="47"/>
      <c r="AEB151" s="47"/>
      <c r="AEC151" s="47"/>
      <c r="AED151" s="47"/>
      <c r="AEE151" s="47"/>
      <c r="AEF151" s="47"/>
      <c r="AEG151" s="47"/>
      <c r="AEH151" s="47"/>
      <c r="AEI151" s="47"/>
      <c r="AEJ151" s="47"/>
      <c r="AEK151" s="47"/>
      <c r="AEL151" s="47"/>
      <c r="AEM151" s="47"/>
      <c r="AEN151" s="47"/>
      <c r="AEO151" s="47"/>
      <c r="AEP151" s="47"/>
      <c r="AEQ151" s="47"/>
      <c r="AER151" s="47"/>
      <c r="AES151" s="47"/>
      <c r="AET151" s="47"/>
      <c r="AEU151" s="47"/>
      <c r="AEV151" s="47"/>
      <c r="AEW151" s="47"/>
      <c r="AEX151" s="47"/>
      <c r="AEY151" s="47"/>
      <c r="AEZ151" s="47"/>
      <c r="AFA151" s="47"/>
      <c r="AFB151" s="47"/>
      <c r="AFC151" s="47"/>
      <c r="AFD151" s="47"/>
      <c r="AFE151" s="47"/>
      <c r="AFF151" s="47"/>
      <c r="AFG151" s="47"/>
      <c r="AFH151" s="47"/>
      <c r="AFI151" s="47"/>
      <c r="AFJ151" s="47"/>
      <c r="AFK151" s="47"/>
      <c r="AFL151" s="47"/>
      <c r="AFM151" s="47"/>
      <c r="AFN151" s="47"/>
      <c r="AFO151" s="47"/>
      <c r="AFP151" s="47"/>
      <c r="AFQ151" s="47"/>
      <c r="AFR151" s="47"/>
      <c r="AFS151" s="47"/>
      <c r="AFT151" s="47"/>
      <c r="AFU151" s="47"/>
      <c r="AFV151" s="47"/>
      <c r="AFW151" s="47"/>
      <c r="AFX151" s="47"/>
      <c r="AFY151" s="47"/>
      <c r="AFZ151" s="47"/>
      <c r="AGA151" s="47"/>
      <c r="AGB151" s="47"/>
      <c r="AGC151" s="47"/>
      <c r="AGD151" s="47"/>
      <c r="AGE151" s="47"/>
      <c r="AGF151" s="47"/>
      <c r="AGG151" s="47"/>
      <c r="AGH151" s="47"/>
      <c r="AGI151" s="47"/>
      <c r="AGJ151" s="47"/>
      <c r="AGK151" s="47"/>
      <c r="AGL151" s="47"/>
      <c r="AGM151" s="47"/>
      <c r="AGN151" s="47"/>
      <c r="AGO151" s="47"/>
      <c r="AGP151" s="47"/>
      <c r="AGQ151" s="47"/>
      <c r="AGR151" s="47"/>
      <c r="AGS151" s="47"/>
      <c r="AGT151" s="47"/>
      <c r="AGU151" s="47"/>
      <c r="AGV151" s="47"/>
      <c r="AGW151" s="47"/>
      <c r="AGX151" s="47"/>
      <c r="AGY151" s="47"/>
      <c r="AGZ151" s="47"/>
      <c r="AHA151" s="47"/>
      <c r="AHB151" s="47"/>
      <c r="AHC151" s="47"/>
      <c r="AHD151" s="47"/>
      <c r="AHE151" s="47"/>
      <c r="AHF151" s="47"/>
      <c r="AHG151" s="47"/>
      <c r="AHH151" s="47"/>
      <c r="AHI151" s="47"/>
      <c r="AHJ151" s="47"/>
      <c r="AHK151" s="47"/>
      <c r="AHL151" s="47"/>
      <c r="AHM151" s="47"/>
      <c r="AHN151" s="47"/>
      <c r="AHO151" s="47"/>
      <c r="AHP151" s="47"/>
      <c r="AHQ151" s="47"/>
      <c r="AHR151" s="47"/>
      <c r="AHS151" s="47"/>
      <c r="AHT151" s="47"/>
      <c r="AHU151" s="47"/>
      <c r="AHV151" s="47"/>
      <c r="AHW151" s="47"/>
      <c r="AHX151" s="47"/>
      <c r="AHY151" s="47"/>
      <c r="AHZ151" s="47"/>
      <c r="AIA151" s="47"/>
      <c r="AIB151" s="47"/>
      <c r="AIC151" s="47"/>
      <c r="AID151" s="47"/>
      <c r="AIE151" s="47"/>
      <c r="AIF151" s="47"/>
      <c r="AIG151" s="47"/>
      <c r="AIH151" s="47"/>
      <c r="AII151" s="47"/>
      <c r="AIJ151" s="47"/>
      <c r="AIK151" s="47"/>
      <c r="AIL151" s="47"/>
      <c r="AIM151" s="47"/>
      <c r="AIN151" s="47"/>
      <c r="AIO151" s="47"/>
      <c r="AIP151" s="47"/>
      <c r="AIQ151" s="47"/>
      <c r="AIR151" s="47"/>
      <c r="AIS151" s="47"/>
      <c r="AIT151" s="47"/>
      <c r="AIU151" s="47"/>
      <c r="AIV151" s="47"/>
      <c r="AIW151" s="47"/>
      <c r="AIX151" s="47"/>
      <c r="AIY151" s="47"/>
      <c r="AIZ151" s="47"/>
      <c r="AJA151" s="47"/>
      <c r="AJB151" s="47"/>
      <c r="AJC151" s="47"/>
      <c r="AJD151" s="47"/>
      <c r="AJE151" s="47"/>
      <c r="AJF151" s="47"/>
      <c r="AJG151" s="47"/>
      <c r="AJH151" s="47"/>
      <c r="AJI151" s="47"/>
      <c r="AJJ151" s="47"/>
      <c r="AJK151" s="47"/>
      <c r="AJL151" s="47"/>
      <c r="AJM151" s="47"/>
      <c r="AJN151" s="47"/>
      <c r="AJO151" s="47"/>
      <c r="AJP151" s="47"/>
      <c r="AJQ151" s="47"/>
      <c r="AJR151" s="47"/>
      <c r="AJS151" s="47"/>
      <c r="AJT151" s="47"/>
      <c r="AJU151" s="47"/>
      <c r="AJV151" s="47"/>
      <c r="AJW151" s="47"/>
      <c r="AJX151" s="47"/>
      <c r="AJY151" s="47"/>
      <c r="AJZ151" s="47"/>
      <c r="AKA151" s="47"/>
      <c r="AKB151" s="47"/>
      <c r="AKC151" s="47"/>
      <c r="AKD151" s="47"/>
      <c r="AKE151" s="47"/>
      <c r="AKF151" s="47"/>
      <c r="AKG151" s="47"/>
      <c r="AKH151" s="47"/>
      <c r="AKI151" s="47"/>
      <c r="AKJ151" s="47"/>
      <c r="AKK151" s="47"/>
      <c r="AKL151" s="47"/>
      <c r="AKM151" s="47"/>
      <c r="AKN151" s="47"/>
      <c r="AKO151" s="47"/>
      <c r="AKP151" s="47"/>
      <c r="AKQ151" s="47"/>
      <c r="AKR151" s="47"/>
      <c r="AKS151" s="47"/>
      <c r="AKT151" s="47"/>
      <c r="AKU151" s="47"/>
      <c r="AKV151" s="47"/>
      <c r="AKW151" s="47"/>
      <c r="AKX151" s="47"/>
      <c r="AKY151" s="47"/>
      <c r="AKZ151" s="47"/>
      <c r="ALA151" s="47"/>
      <c r="ALB151" s="47"/>
      <c r="ALC151" s="47"/>
      <c r="ALD151" s="47"/>
      <c r="ALE151" s="47"/>
      <c r="ALF151" s="47"/>
      <c r="ALG151" s="47"/>
      <c r="ALH151" s="47"/>
      <c r="ALI151" s="47"/>
      <c r="ALJ151" s="47"/>
      <c r="ALK151" s="47"/>
      <c r="ALL151" s="47"/>
      <c r="ALM151" s="47"/>
      <c r="ALN151" s="47"/>
      <c r="ALO151" s="47"/>
      <c r="ALP151" s="47"/>
      <c r="ALQ151" s="47"/>
      <c r="ALR151" s="47"/>
      <c r="ALS151" s="47"/>
      <c r="ALT151" s="47"/>
      <c r="ALU151" s="47"/>
      <c r="ALV151" s="47"/>
      <c r="ALW151" s="47"/>
      <c r="ALX151" s="47"/>
      <c r="ALY151" s="47"/>
      <c r="ALZ151" s="47"/>
      <c r="AMA151" s="47"/>
      <c r="AMB151" s="47"/>
      <c r="AMC151" s="47"/>
      <c r="AMD151" s="47"/>
      <c r="AME151" s="47"/>
      <c r="AMF151" s="47"/>
      <c r="AMG151" s="47"/>
      <c r="AMH151" s="47"/>
      <c r="AMI151" s="47"/>
      <c r="AMJ151" s="47"/>
      <c r="AMK151" s="47"/>
      <c r="AML151" s="47"/>
    </row>
    <row r="152" spans="1:1026" s="51" customFormat="1" ht="15.75" customHeight="1">
      <c r="A152" s="47"/>
      <c r="B152" s="93" t="s">
        <v>42</v>
      </c>
      <c r="C152" s="463" t="s">
        <v>154</v>
      </c>
      <c r="D152" s="464"/>
      <c r="E152" s="464"/>
      <c r="F152" s="280"/>
      <c r="G152" s="128">
        <f>H152/$H$153</f>
        <v>0.22634240582854179</v>
      </c>
      <c r="H152" s="150">
        <f>H142</f>
        <v>780.61195264553317</v>
      </c>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c r="CV152" s="47"/>
      <c r="CW152" s="47"/>
      <c r="CX152" s="47"/>
      <c r="CY152" s="47"/>
      <c r="CZ152" s="47"/>
      <c r="DA152" s="47"/>
      <c r="DB152" s="47"/>
      <c r="DC152" s="47"/>
      <c r="DD152" s="47"/>
      <c r="DE152" s="47"/>
      <c r="DF152" s="47"/>
      <c r="DG152" s="47"/>
      <c r="DH152" s="47"/>
      <c r="DI152" s="47"/>
      <c r="DJ152" s="47"/>
      <c r="DK152" s="47"/>
      <c r="DL152" s="47"/>
      <c r="DM152" s="47"/>
      <c r="DN152" s="47"/>
      <c r="DO152" s="47"/>
      <c r="DP152" s="47"/>
      <c r="DQ152" s="47"/>
      <c r="DR152" s="47"/>
      <c r="DS152" s="47"/>
      <c r="DT152" s="47"/>
      <c r="DU152" s="47"/>
      <c r="DV152" s="47"/>
      <c r="DW152" s="47"/>
      <c r="DX152" s="47"/>
      <c r="DY152" s="47"/>
      <c r="DZ152" s="47"/>
      <c r="EA152" s="47"/>
      <c r="EB152" s="47"/>
      <c r="EC152" s="47"/>
      <c r="ED152" s="47"/>
      <c r="EE152" s="47"/>
      <c r="EF152" s="47"/>
      <c r="EG152" s="47"/>
      <c r="EH152" s="47"/>
      <c r="EI152" s="47"/>
      <c r="EJ152" s="47"/>
      <c r="EK152" s="47"/>
      <c r="EL152" s="47"/>
      <c r="EM152" s="47"/>
      <c r="EN152" s="47"/>
      <c r="EO152" s="47"/>
      <c r="EP152" s="47"/>
      <c r="EQ152" s="47"/>
      <c r="ER152" s="47"/>
      <c r="ES152" s="47"/>
      <c r="ET152" s="47"/>
      <c r="EU152" s="47"/>
      <c r="EV152" s="47"/>
      <c r="EW152" s="47"/>
      <c r="EX152" s="47"/>
      <c r="EY152" s="47"/>
      <c r="EZ152" s="47"/>
      <c r="FA152" s="47"/>
      <c r="FB152" s="47"/>
      <c r="FC152" s="47"/>
      <c r="FD152" s="47"/>
      <c r="FE152" s="47"/>
      <c r="FF152" s="47"/>
      <c r="FG152" s="47"/>
      <c r="FH152" s="47"/>
      <c r="FI152" s="47"/>
      <c r="FJ152" s="47"/>
      <c r="FK152" s="47"/>
      <c r="FL152" s="47"/>
      <c r="FM152" s="47"/>
      <c r="FN152" s="47"/>
      <c r="FO152" s="47"/>
      <c r="FP152" s="47"/>
      <c r="FQ152" s="47"/>
      <c r="FR152" s="47"/>
      <c r="FS152" s="47"/>
      <c r="FT152" s="47"/>
      <c r="FU152" s="47"/>
      <c r="FV152" s="47"/>
      <c r="FW152" s="47"/>
      <c r="FX152" s="47"/>
      <c r="FY152" s="47"/>
      <c r="FZ152" s="47"/>
      <c r="GA152" s="47"/>
      <c r="GB152" s="47"/>
      <c r="GC152" s="47"/>
      <c r="GD152" s="47"/>
      <c r="GE152" s="47"/>
      <c r="GF152" s="47"/>
      <c r="GG152" s="47"/>
      <c r="GH152" s="47"/>
      <c r="GI152" s="47"/>
      <c r="GJ152" s="47"/>
      <c r="GK152" s="47"/>
      <c r="GL152" s="47"/>
      <c r="GM152" s="47"/>
      <c r="GN152" s="47"/>
      <c r="GO152" s="47"/>
      <c r="GP152" s="47"/>
      <c r="GQ152" s="47"/>
      <c r="GR152" s="47"/>
      <c r="GS152" s="47"/>
      <c r="GT152" s="47"/>
      <c r="GU152" s="47"/>
      <c r="GV152" s="47"/>
      <c r="GW152" s="47"/>
      <c r="GX152" s="47"/>
      <c r="GY152" s="47"/>
      <c r="GZ152" s="47"/>
      <c r="HA152" s="47"/>
      <c r="HB152" s="47"/>
      <c r="HC152" s="47"/>
      <c r="HD152" s="47"/>
      <c r="HE152" s="47"/>
      <c r="HF152" s="47"/>
      <c r="HG152" s="47"/>
      <c r="HH152" s="47"/>
      <c r="HI152" s="47"/>
      <c r="HJ152" s="47"/>
      <c r="HK152" s="47"/>
      <c r="HL152" s="47"/>
      <c r="HM152" s="47"/>
      <c r="HN152" s="47"/>
      <c r="HO152" s="47"/>
      <c r="HP152" s="47"/>
      <c r="HQ152" s="47"/>
      <c r="HR152" s="47"/>
      <c r="HS152" s="47"/>
      <c r="HT152" s="47"/>
      <c r="HU152" s="47"/>
      <c r="HV152" s="47"/>
      <c r="HW152" s="47"/>
      <c r="HX152" s="47"/>
      <c r="HY152" s="47"/>
      <c r="HZ152" s="47"/>
      <c r="IA152" s="47"/>
      <c r="IB152" s="47"/>
      <c r="IC152" s="47"/>
      <c r="ID152" s="47"/>
      <c r="IE152" s="47"/>
      <c r="IF152" s="47"/>
      <c r="IG152" s="47"/>
      <c r="IH152" s="47"/>
      <c r="II152" s="47"/>
      <c r="IJ152" s="47"/>
      <c r="IK152" s="47"/>
      <c r="IL152" s="47"/>
      <c r="IM152" s="47"/>
      <c r="IN152" s="47"/>
      <c r="IO152" s="47"/>
      <c r="IP152" s="47"/>
      <c r="IQ152" s="47"/>
      <c r="IR152" s="47"/>
      <c r="IS152" s="47"/>
      <c r="IT152" s="47"/>
      <c r="IU152" s="47"/>
      <c r="IV152" s="47"/>
      <c r="IW152" s="47"/>
      <c r="IX152" s="47"/>
      <c r="IY152" s="47"/>
      <c r="IZ152" s="47"/>
      <c r="JA152" s="47"/>
      <c r="JB152" s="47"/>
      <c r="JC152" s="47"/>
      <c r="JD152" s="47"/>
      <c r="JE152" s="47"/>
      <c r="JF152" s="47"/>
      <c r="JG152" s="47"/>
      <c r="JH152" s="47"/>
      <c r="JI152" s="47"/>
      <c r="JJ152" s="47"/>
      <c r="JK152" s="47"/>
      <c r="JL152" s="47"/>
      <c r="JM152" s="47"/>
      <c r="JN152" s="47"/>
      <c r="JO152" s="47"/>
      <c r="JP152" s="47"/>
      <c r="JQ152" s="47"/>
      <c r="JR152" s="47"/>
      <c r="JS152" s="47"/>
      <c r="JT152" s="47"/>
      <c r="JU152" s="47"/>
      <c r="JV152" s="47"/>
      <c r="JW152" s="47"/>
      <c r="JX152" s="47"/>
      <c r="JY152" s="47"/>
      <c r="JZ152" s="47"/>
      <c r="KA152" s="47"/>
      <c r="KB152" s="47"/>
      <c r="KC152" s="47"/>
      <c r="KD152" s="47"/>
      <c r="KE152" s="47"/>
      <c r="KF152" s="47"/>
      <c r="KG152" s="47"/>
      <c r="KH152" s="47"/>
      <c r="KI152" s="47"/>
      <c r="KJ152" s="47"/>
      <c r="KK152" s="47"/>
      <c r="KL152" s="47"/>
      <c r="KM152" s="47"/>
      <c r="KN152" s="47"/>
      <c r="KO152" s="47"/>
      <c r="KP152" s="47"/>
      <c r="KQ152" s="47"/>
      <c r="KR152" s="47"/>
      <c r="KS152" s="47"/>
      <c r="KT152" s="47"/>
      <c r="KU152" s="47"/>
      <c r="KV152" s="47"/>
      <c r="KW152" s="47"/>
      <c r="KX152" s="47"/>
      <c r="KY152" s="47"/>
      <c r="KZ152" s="47"/>
      <c r="LA152" s="47"/>
      <c r="LB152" s="47"/>
      <c r="LC152" s="47"/>
      <c r="LD152" s="47"/>
      <c r="LE152" s="47"/>
      <c r="LF152" s="47"/>
      <c r="LG152" s="47"/>
      <c r="LH152" s="47"/>
      <c r="LI152" s="47"/>
      <c r="LJ152" s="47"/>
      <c r="LK152" s="47"/>
      <c r="LL152" s="47"/>
      <c r="LM152" s="47"/>
      <c r="LN152" s="47"/>
      <c r="LO152" s="47"/>
      <c r="LP152" s="47"/>
      <c r="LQ152" s="47"/>
      <c r="LR152" s="47"/>
      <c r="LS152" s="47"/>
      <c r="LT152" s="47"/>
      <c r="LU152" s="47"/>
      <c r="LV152" s="47"/>
      <c r="LW152" s="47"/>
      <c r="LX152" s="47"/>
      <c r="LY152" s="47"/>
      <c r="LZ152" s="47"/>
      <c r="MA152" s="47"/>
      <c r="MB152" s="47"/>
      <c r="MC152" s="47"/>
      <c r="MD152" s="47"/>
      <c r="ME152" s="47"/>
      <c r="MF152" s="47"/>
      <c r="MG152" s="47"/>
      <c r="MH152" s="47"/>
      <c r="MI152" s="47"/>
      <c r="MJ152" s="47"/>
      <c r="MK152" s="47"/>
      <c r="ML152" s="47"/>
      <c r="MM152" s="47"/>
      <c r="MN152" s="47"/>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c r="SJ152" s="47"/>
      <c r="SK152" s="47"/>
      <c r="SL152" s="47"/>
      <c r="SM152" s="47"/>
      <c r="SN152" s="47"/>
      <c r="SO152" s="47"/>
      <c r="SP152" s="47"/>
      <c r="SQ152" s="47"/>
      <c r="SR152" s="47"/>
      <c r="SS152" s="47"/>
      <c r="ST152" s="47"/>
      <c r="SU152" s="47"/>
      <c r="SV152" s="47"/>
      <c r="SW152" s="47"/>
      <c r="SX152" s="47"/>
      <c r="SY152" s="47"/>
      <c r="SZ152" s="47"/>
      <c r="TA152" s="47"/>
      <c r="TB152" s="47"/>
      <c r="TC152" s="47"/>
      <c r="TD152" s="47"/>
      <c r="TE152" s="47"/>
      <c r="TF152" s="47"/>
      <c r="TG152" s="47"/>
      <c r="TH152" s="47"/>
      <c r="TI152" s="47"/>
      <c r="TJ152" s="47"/>
      <c r="TK152" s="47"/>
      <c r="TL152" s="47"/>
      <c r="TM152" s="47"/>
      <c r="TN152" s="47"/>
      <c r="TO152" s="47"/>
      <c r="TP152" s="47"/>
      <c r="TQ152" s="47"/>
      <c r="TR152" s="47"/>
      <c r="TS152" s="47"/>
      <c r="TT152" s="47"/>
      <c r="TU152" s="47"/>
      <c r="TV152" s="47"/>
      <c r="TW152" s="47"/>
      <c r="TX152" s="47"/>
      <c r="TY152" s="47"/>
      <c r="TZ152" s="47"/>
      <c r="UA152" s="47"/>
      <c r="UB152" s="47"/>
      <c r="UC152" s="47"/>
      <c r="UD152" s="47"/>
      <c r="UE152" s="47"/>
      <c r="UF152" s="47"/>
      <c r="UG152" s="47"/>
      <c r="UH152" s="47"/>
      <c r="UI152" s="47"/>
      <c r="UJ152" s="47"/>
      <c r="UK152" s="47"/>
      <c r="UL152" s="47"/>
      <c r="UM152" s="47"/>
      <c r="UN152" s="47"/>
      <c r="UO152" s="47"/>
      <c r="UP152" s="47"/>
      <c r="UQ152" s="47"/>
      <c r="UR152" s="47"/>
      <c r="US152" s="47"/>
      <c r="UT152" s="47"/>
      <c r="UU152" s="47"/>
      <c r="UV152" s="47"/>
      <c r="UW152" s="47"/>
      <c r="UX152" s="47"/>
      <c r="UY152" s="47"/>
      <c r="UZ152" s="47"/>
      <c r="VA152" s="47"/>
      <c r="VB152" s="47"/>
      <c r="VC152" s="47"/>
      <c r="VD152" s="47"/>
      <c r="VE152" s="47"/>
      <c r="VF152" s="47"/>
      <c r="VG152" s="47"/>
      <c r="VH152" s="47"/>
      <c r="VI152" s="47"/>
      <c r="VJ152" s="47"/>
      <c r="VK152" s="47"/>
      <c r="VL152" s="47"/>
      <c r="VM152" s="47"/>
      <c r="VN152" s="47"/>
      <c r="VO152" s="47"/>
      <c r="VP152" s="47"/>
      <c r="VQ152" s="47"/>
      <c r="VR152" s="47"/>
      <c r="VS152" s="47"/>
      <c r="VT152" s="47"/>
      <c r="VU152" s="47"/>
      <c r="VV152" s="47"/>
      <c r="VW152" s="47"/>
      <c r="VX152" s="47"/>
      <c r="VY152" s="47"/>
      <c r="VZ152" s="47"/>
      <c r="WA152" s="47"/>
      <c r="WB152" s="47"/>
      <c r="WC152" s="47"/>
      <c r="WD152" s="47"/>
      <c r="WE152" s="47"/>
      <c r="WF152" s="47"/>
      <c r="WG152" s="47"/>
      <c r="WH152" s="47"/>
      <c r="WI152" s="47"/>
      <c r="WJ152" s="47"/>
      <c r="WK152" s="47"/>
      <c r="WL152" s="47"/>
      <c r="WM152" s="47"/>
      <c r="WN152" s="47"/>
      <c r="WO152" s="47"/>
      <c r="WP152" s="47"/>
      <c r="WQ152" s="47"/>
      <c r="WR152" s="47"/>
      <c r="WS152" s="47"/>
      <c r="WT152" s="47"/>
      <c r="WU152" s="47"/>
      <c r="WV152" s="47"/>
      <c r="WW152" s="47"/>
      <c r="WX152" s="47"/>
      <c r="WY152" s="47"/>
      <c r="WZ152" s="47"/>
      <c r="XA152" s="47"/>
      <c r="XB152" s="47"/>
      <c r="XC152" s="47"/>
      <c r="XD152" s="47"/>
      <c r="XE152" s="47"/>
      <c r="XF152" s="47"/>
      <c r="XG152" s="47"/>
      <c r="XH152" s="47"/>
      <c r="XI152" s="47"/>
      <c r="XJ152" s="47"/>
      <c r="XK152" s="47"/>
      <c r="XL152" s="47"/>
      <c r="XM152" s="47"/>
      <c r="XN152" s="47"/>
      <c r="XO152" s="47"/>
      <c r="XP152" s="47"/>
      <c r="XQ152" s="47"/>
      <c r="XR152" s="47"/>
      <c r="XS152" s="47"/>
      <c r="XT152" s="47"/>
      <c r="XU152" s="47"/>
      <c r="XV152" s="47"/>
      <c r="XW152" s="47"/>
      <c r="XX152" s="47"/>
      <c r="XY152" s="47"/>
      <c r="XZ152" s="47"/>
      <c r="YA152" s="47"/>
      <c r="YB152" s="47"/>
      <c r="YC152" s="47"/>
      <c r="YD152" s="47"/>
      <c r="YE152" s="47"/>
      <c r="YF152" s="47"/>
      <c r="YG152" s="47"/>
      <c r="YH152" s="47"/>
      <c r="YI152" s="47"/>
      <c r="YJ152" s="47"/>
      <c r="YK152" s="47"/>
      <c r="YL152" s="47"/>
      <c r="YM152" s="47"/>
      <c r="YN152" s="47"/>
      <c r="YO152" s="47"/>
      <c r="YP152" s="47"/>
      <c r="YQ152" s="47"/>
      <c r="YR152" s="47"/>
      <c r="YS152" s="47"/>
      <c r="YT152" s="47"/>
      <c r="YU152" s="47"/>
      <c r="YV152" s="47"/>
      <c r="YW152" s="47"/>
      <c r="YX152" s="47"/>
      <c r="YY152" s="47"/>
      <c r="YZ152" s="47"/>
      <c r="ZA152" s="47"/>
      <c r="ZB152" s="47"/>
      <c r="ZC152" s="47"/>
      <c r="ZD152" s="47"/>
      <c r="ZE152" s="47"/>
      <c r="ZF152" s="47"/>
      <c r="ZG152" s="47"/>
      <c r="ZH152" s="47"/>
      <c r="ZI152" s="47"/>
      <c r="ZJ152" s="47"/>
      <c r="ZK152" s="47"/>
      <c r="ZL152" s="47"/>
      <c r="ZM152" s="47"/>
      <c r="ZN152" s="47"/>
      <c r="ZO152" s="47"/>
      <c r="ZP152" s="47"/>
      <c r="ZQ152" s="47"/>
      <c r="ZR152" s="47"/>
      <c r="ZS152" s="47"/>
      <c r="ZT152" s="47"/>
      <c r="ZU152" s="47"/>
      <c r="ZV152" s="47"/>
      <c r="ZW152" s="47"/>
      <c r="ZX152" s="47"/>
      <c r="ZY152" s="47"/>
      <c r="ZZ152" s="47"/>
      <c r="AAA152" s="47"/>
      <c r="AAB152" s="47"/>
      <c r="AAC152" s="47"/>
      <c r="AAD152" s="47"/>
      <c r="AAE152" s="47"/>
      <c r="AAF152" s="47"/>
      <c r="AAG152" s="47"/>
      <c r="AAH152" s="47"/>
      <c r="AAI152" s="47"/>
      <c r="AAJ152" s="47"/>
      <c r="AAK152" s="47"/>
      <c r="AAL152" s="47"/>
      <c r="AAM152" s="47"/>
      <c r="AAN152" s="47"/>
      <c r="AAO152" s="47"/>
      <c r="AAP152" s="47"/>
      <c r="AAQ152" s="47"/>
      <c r="AAR152" s="47"/>
      <c r="AAS152" s="47"/>
      <c r="AAT152" s="47"/>
      <c r="AAU152" s="47"/>
      <c r="AAV152" s="47"/>
      <c r="AAW152" s="47"/>
      <c r="AAX152" s="47"/>
      <c r="AAY152" s="47"/>
      <c r="AAZ152" s="47"/>
      <c r="ABA152" s="47"/>
      <c r="ABB152" s="47"/>
      <c r="ABC152" s="47"/>
      <c r="ABD152" s="47"/>
      <c r="ABE152" s="47"/>
      <c r="ABF152" s="47"/>
      <c r="ABG152" s="47"/>
      <c r="ABH152" s="47"/>
      <c r="ABI152" s="47"/>
      <c r="ABJ152" s="47"/>
      <c r="ABK152" s="47"/>
      <c r="ABL152" s="47"/>
      <c r="ABM152" s="47"/>
      <c r="ABN152" s="47"/>
      <c r="ABO152" s="47"/>
      <c r="ABP152" s="47"/>
      <c r="ABQ152" s="47"/>
      <c r="ABR152" s="47"/>
      <c r="ABS152" s="47"/>
      <c r="ABT152" s="47"/>
      <c r="ABU152" s="47"/>
      <c r="ABV152" s="47"/>
      <c r="ABW152" s="47"/>
      <c r="ABX152" s="47"/>
      <c r="ABY152" s="47"/>
      <c r="ABZ152" s="47"/>
      <c r="ACA152" s="47"/>
      <c r="ACB152" s="47"/>
      <c r="ACC152" s="47"/>
      <c r="ACD152" s="47"/>
      <c r="ACE152" s="47"/>
      <c r="ACF152" s="47"/>
      <c r="ACG152" s="47"/>
      <c r="ACH152" s="47"/>
      <c r="ACI152" s="47"/>
      <c r="ACJ152" s="47"/>
      <c r="ACK152" s="47"/>
      <c r="ACL152" s="47"/>
      <c r="ACM152" s="47"/>
      <c r="ACN152" s="47"/>
      <c r="ACO152" s="47"/>
      <c r="ACP152" s="47"/>
      <c r="ACQ152" s="47"/>
      <c r="ACR152" s="47"/>
      <c r="ACS152" s="47"/>
      <c r="ACT152" s="47"/>
      <c r="ACU152" s="47"/>
      <c r="ACV152" s="47"/>
      <c r="ACW152" s="47"/>
      <c r="ACX152" s="47"/>
      <c r="ACY152" s="47"/>
      <c r="ACZ152" s="47"/>
      <c r="ADA152" s="47"/>
      <c r="ADB152" s="47"/>
      <c r="ADC152" s="47"/>
      <c r="ADD152" s="47"/>
      <c r="ADE152" s="47"/>
      <c r="ADF152" s="47"/>
      <c r="ADG152" s="47"/>
      <c r="ADH152" s="47"/>
      <c r="ADI152" s="47"/>
      <c r="ADJ152" s="47"/>
      <c r="ADK152" s="47"/>
      <c r="ADL152" s="47"/>
      <c r="ADM152" s="47"/>
      <c r="ADN152" s="47"/>
      <c r="ADO152" s="47"/>
      <c r="ADP152" s="47"/>
      <c r="ADQ152" s="47"/>
      <c r="ADR152" s="47"/>
      <c r="ADS152" s="47"/>
      <c r="ADT152" s="47"/>
      <c r="ADU152" s="47"/>
      <c r="ADV152" s="47"/>
      <c r="ADW152" s="47"/>
      <c r="ADX152" s="47"/>
      <c r="ADY152" s="47"/>
      <c r="ADZ152" s="47"/>
      <c r="AEA152" s="47"/>
      <c r="AEB152" s="47"/>
      <c r="AEC152" s="47"/>
      <c r="AED152" s="47"/>
      <c r="AEE152" s="47"/>
      <c r="AEF152" s="47"/>
      <c r="AEG152" s="47"/>
      <c r="AEH152" s="47"/>
      <c r="AEI152" s="47"/>
      <c r="AEJ152" s="47"/>
      <c r="AEK152" s="47"/>
      <c r="AEL152" s="47"/>
      <c r="AEM152" s="47"/>
      <c r="AEN152" s="47"/>
      <c r="AEO152" s="47"/>
      <c r="AEP152" s="47"/>
      <c r="AEQ152" s="47"/>
      <c r="AER152" s="47"/>
      <c r="AES152" s="47"/>
      <c r="AET152" s="47"/>
      <c r="AEU152" s="47"/>
      <c r="AEV152" s="47"/>
      <c r="AEW152" s="47"/>
      <c r="AEX152" s="47"/>
      <c r="AEY152" s="47"/>
      <c r="AEZ152" s="47"/>
      <c r="AFA152" s="47"/>
      <c r="AFB152" s="47"/>
      <c r="AFC152" s="47"/>
      <c r="AFD152" s="47"/>
      <c r="AFE152" s="47"/>
      <c r="AFF152" s="47"/>
      <c r="AFG152" s="47"/>
      <c r="AFH152" s="47"/>
      <c r="AFI152" s="47"/>
      <c r="AFJ152" s="47"/>
      <c r="AFK152" s="47"/>
      <c r="AFL152" s="47"/>
      <c r="AFM152" s="47"/>
      <c r="AFN152" s="47"/>
      <c r="AFO152" s="47"/>
      <c r="AFP152" s="47"/>
      <c r="AFQ152" s="47"/>
      <c r="AFR152" s="47"/>
      <c r="AFS152" s="47"/>
      <c r="AFT152" s="47"/>
      <c r="AFU152" s="47"/>
      <c r="AFV152" s="47"/>
      <c r="AFW152" s="47"/>
      <c r="AFX152" s="47"/>
      <c r="AFY152" s="47"/>
      <c r="AFZ152" s="47"/>
      <c r="AGA152" s="47"/>
      <c r="AGB152" s="47"/>
      <c r="AGC152" s="47"/>
      <c r="AGD152" s="47"/>
      <c r="AGE152" s="47"/>
      <c r="AGF152" s="47"/>
      <c r="AGG152" s="47"/>
      <c r="AGH152" s="47"/>
      <c r="AGI152" s="47"/>
      <c r="AGJ152" s="47"/>
      <c r="AGK152" s="47"/>
      <c r="AGL152" s="47"/>
      <c r="AGM152" s="47"/>
      <c r="AGN152" s="47"/>
      <c r="AGO152" s="47"/>
      <c r="AGP152" s="47"/>
      <c r="AGQ152" s="47"/>
      <c r="AGR152" s="47"/>
      <c r="AGS152" s="47"/>
      <c r="AGT152" s="47"/>
      <c r="AGU152" s="47"/>
      <c r="AGV152" s="47"/>
      <c r="AGW152" s="47"/>
      <c r="AGX152" s="47"/>
      <c r="AGY152" s="47"/>
      <c r="AGZ152" s="47"/>
      <c r="AHA152" s="47"/>
      <c r="AHB152" s="47"/>
      <c r="AHC152" s="47"/>
      <c r="AHD152" s="47"/>
      <c r="AHE152" s="47"/>
      <c r="AHF152" s="47"/>
      <c r="AHG152" s="47"/>
      <c r="AHH152" s="47"/>
      <c r="AHI152" s="47"/>
      <c r="AHJ152" s="47"/>
      <c r="AHK152" s="47"/>
      <c r="AHL152" s="47"/>
      <c r="AHM152" s="47"/>
      <c r="AHN152" s="47"/>
      <c r="AHO152" s="47"/>
      <c r="AHP152" s="47"/>
      <c r="AHQ152" s="47"/>
      <c r="AHR152" s="47"/>
      <c r="AHS152" s="47"/>
      <c r="AHT152" s="47"/>
      <c r="AHU152" s="47"/>
      <c r="AHV152" s="47"/>
      <c r="AHW152" s="47"/>
      <c r="AHX152" s="47"/>
      <c r="AHY152" s="47"/>
      <c r="AHZ152" s="47"/>
      <c r="AIA152" s="47"/>
      <c r="AIB152" s="47"/>
      <c r="AIC152" s="47"/>
      <c r="AID152" s="47"/>
      <c r="AIE152" s="47"/>
      <c r="AIF152" s="47"/>
      <c r="AIG152" s="47"/>
      <c r="AIH152" s="47"/>
      <c r="AII152" s="47"/>
      <c r="AIJ152" s="47"/>
      <c r="AIK152" s="47"/>
      <c r="AIL152" s="47"/>
      <c r="AIM152" s="47"/>
      <c r="AIN152" s="47"/>
      <c r="AIO152" s="47"/>
      <c r="AIP152" s="47"/>
      <c r="AIQ152" s="47"/>
      <c r="AIR152" s="47"/>
      <c r="AIS152" s="47"/>
      <c r="AIT152" s="47"/>
      <c r="AIU152" s="47"/>
      <c r="AIV152" s="47"/>
      <c r="AIW152" s="47"/>
      <c r="AIX152" s="47"/>
      <c r="AIY152" s="47"/>
      <c r="AIZ152" s="47"/>
      <c r="AJA152" s="47"/>
      <c r="AJB152" s="47"/>
      <c r="AJC152" s="47"/>
      <c r="AJD152" s="47"/>
      <c r="AJE152" s="47"/>
      <c r="AJF152" s="47"/>
      <c r="AJG152" s="47"/>
      <c r="AJH152" s="47"/>
      <c r="AJI152" s="47"/>
      <c r="AJJ152" s="47"/>
      <c r="AJK152" s="47"/>
      <c r="AJL152" s="47"/>
      <c r="AJM152" s="47"/>
      <c r="AJN152" s="47"/>
      <c r="AJO152" s="47"/>
      <c r="AJP152" s="47"/>
      <c r="AJQ152" s="47"/>
      <c r="AJR152" s="47"/>
      <c r="AJS152" s="47"/>
      <c r="AJT152" s="47"/>
      <c r="AJU152" s="47"/>
      <c r="AJV152" s="47"/>
      <c r="AJW152" s="47"/>
      <c r="AJX152" s="47"/>
      <c r="AJY152" s="47"/>
      <c r="AJZ152" s="47"/>
      <c r="AKA152" s="47"/>
      <c r="AKB152" s="47"/>
      <c r="AKC152" s="47"/>
      <c r="AKD152" s="47"/>
      <c r="AKE152" s="47"/>
      <c r="AKF152" s="47"/>
      <c r="AKG152" s="47"/>
      <c r="AKH152" s="47"/>
      <c r="AKI152" s="47"/>
      <c r="AKJ152" s="47"/>
      <c r="AKK152" s="47"/>
      <c r="AKL152" s="47"/>
      <c r="AKM152" s="47"/>
      <c r="AKN152" s="47"/>
      <c r="AKO152" s="47"/>
      <c r="AKP152" s="47"/>
      <c r="AKQ152" s="47"/>
      <c r="AKR152" s="47"/>
      <c r="AKS152" s="47"/>
      <c r="AKT152" s="47"/>
      <c r="AKU152" s="47"/>
      <c r="AKV152" s="47"/>
      <c r="AKW152" s="47"/>
      <c r="AKX152" s="47"/>
      <c r="AKY152" s="47"/>
      <c r="AKZ152" s="47"/>
      <c r="ALA152" s="47"/>
      <c r="ALB152" s="47"/>
      <c r="ALC152" s="47"/>
      <c r="ALD152" s="47"/>
      <c r="ALE152" s="47"/>
      <c r="ALF152" s="47"/>
      <c r="ALG152" s="47"/>
      <c r="ALH152" s="47"/>
      <c r="ALI152" s="47"/>
      <c r="ALJ152" s="47"/>
      <c r="ALK152" s="47"/>
      <c r="ALL152" s="47"/>
      <c r="ALM152" s="47"/>
      <c r="ALN152" s="47"/>
      <c r="ALO152" s="47"/>
      <c r="ALP152" s="47"/>
      <c r="ALQ152" s="47"/>
      <c r="ALR152" s="47"/>
      <c r="ALS152" s="47"/>
      <c r="ALT152" s="47"/>
      <c r="ALU152" s="47"/>
      <c r="ALV152" s="47"/>
      <c r="ALW152" s="47"/>
      <c r="ALX152" s="47"/>
      <c r="ALY152" s="47"/>
      <c r="ALZ152" s="47"/>
      <c r="AMA152" s="47"/>
      <c r="AMB152" s="47"/>
      <c r="AMC152" s="47"/>
      <c r="AMD152" s="47"/>
      <c r="AME152" s="47"/>
      <c r="AMF152" s="47"/>
      <c r="AMG152" s="47"/>
      <c r="AMH152" s="47"/>
      <c r="AMI152" s="47"/>
      <c r="AMJ152" s="47"/>
      <c r="AMK152" s="47"/>
      <c r="AML152" s="47"/>
    </row>
    <row r="153" spans="1:1026" s="51" customFormat="1" ht="27.75" customHeight="1" thickBot="1">
      <c r="A153" s="47"/>
      <c r="B153" s="467" t="s">
        <v>139</v>
      </c>
      <c r="C153" s="468"/>
      <c r="D153" s="468"/>
      <c r="E153" s="468"/>
      <c r="F153" s="469"/>
      <c r="G153" s="191"/>
      <c r="H153" s="153">
        <f>ROUND(SUM(H151:H152),2)</f>
        <v>3448.81</v>
      </c>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c r="CV153" s="47"/>
      <c r="CW153" s="47"/>
      <c r="CX153" s="47"/>
      <c r="CY153" s="47"/>
      <c r="CZ153" s="47"/>
      <c r="DA153" s="47"/>
      <c r="DB153" s="47"/>
      <c r="DC153" s="47"/>
      <c r="DD153" s="47"/>
      <c r="DE153" s="47"/>
      <c r="DF153" s="47"/>
      <c r="DG153" s="47"/>
      <c r="DH153" s="47"/>
      <c r="DI153" s="47"/>
      <c r="DJ153" s="47"/>
      <c r="DK153" s="47"/>
      <c r="DL153" s="47"/>
      <c r="DM153" s="47"/>
      <c r="DN153" s="47"/>
      <c r="DO153" s="47"/>
      <c r="DP153" s="47"/>
      <c r="DQ153" s="47"/>
      <c r="DR153" s="47"/>
      <c r="DS153" s="47"/>
      <c r="DT153" s="47"/>
      <c r="DU153" s="47"/>
      <c r="DV153" s="47"/>
      <c r="DW153" s="47"/>
      <c r="DX153" s="47"/>
      <c r="DY153" s="47"/>
      <c r="DZ153" s="47"/>
      <c r="EA153" s="47"/>
      <c r="EB153" s="47"/>
      <c r="EC153" s="47"/>
      <c r="ED153" s="47"/>
      <c r="EE153" s="47"/>
      <c r="EF153" s="47"/>
      <c r="EG153" s="47"/>
      <c r="EH153" s="47"/>
      <c r="EI153" s="47"/>
      <c r="EJ153" s="47"/>
      <c r="EK153" s="47"/>
      <c r="EL153" s="47"/>
      <c r="EM153" s="47"/>
      <c r="EN153" s="47"/>
      <c r="EO153" s="47"/>
      <c r="EP153" s="47"/>
      <c r="EQ153" s="47"/>
      <c r="ER153" s="47"/>
      <c r="ES153" s="47"/>
      <c r="ET153" s="47"/>
      <c r="EU153" s="47"/>
      <c r="EV153" s="47"/>
      <c r="EW153" s="47"/>
      <c r="EX153" s="47"/>
      <c r="EY153" s="47"/>
      <c r="EZ153" s="47"/>
      <c r="FA153" s="47"/>
      <c r="FB153" s="47"/>
      <c r="FC153" s="47"/>
      <c r="FD153" s="47"/>
      <c r="FE153" s="47"/>
      <c r="FF153" s="47"/>
      <c r="FG153" s="47"/>
      <c r="FH153" s="47"/>
      <c r="FI153" s="47"/>
      <c r="FJ153" s="47"/>
      <c r="FK153" s="47"/>
      <c r="FL153" s="47"/>
      <c r="FM153" s="47"/>
      <c r="FN153" s="47"/>
      <c r="FO153" s="47"/>
      <c r="FP153" s="47"/>
      <c r="FQ153" s="47"/>
      <c r="FR153" s="47"/>
      <c r="FS153" s="47"/>
      <c r="FT153" s="47"/>
      <c r="FU153" s="47"/>
      <c r="FV153" s="47"/>
      <c r="FW153" s="47"/>
      <c r="FX153" s="47"/>
      <c r="FY153" s="47"/>
      <c r="FZ153" s="47"/>
      <c r="GA153" s="47"/>
      <c r="GB153" s="47"/>
      <c r="GC153" s="47"/>
      <c r="GD153" s="47"/>
      <c r="GE153" s="47"/>
      <c r="GF153" s="47"/>
      <c r="GG153" s="47"/>
      <c r="GH153" s="47"/>
      <c r="GI153" s="47"/>
      <c r="GJ153" s="47"/>
      <c r="GK153" s="47"/>
      <c r="GL153" s="47"/>
      <c r="GM153" s="47"/>
      <c r="GN153" s="47"/>
      <c r="GO153" s="47"/>
      <c r="GP153" s="47"/>
      <c r="GQ153" s="47"/>
      <c r="GR153" s="47"/>
      <c r="GS153" s="47"/>
      <c r="GT153" s="47"/>
      <c r="GU153" s="47"/>
      <c r="GV153" s="47"/>
      <c r="GW153" s="47"/>
      <c r="GX153" s="47"/>
      <c r="GY153" s="47"/>
      <c r="GZ153" s="47"/>
      <c r="HA153" s="47"/>
      <c r="HB153" s="47"/>
      <c r="HC153" s="47"/>
      <c r="HD153" s="47"/>
      <c r="HE153" s="47"/>
      <c r="HF153" s="47"/>
      <c r="HG153" s="47"/>
      <c r="HH153" s="47"/>
      <c r="HI153" s="47"/>
      <c r="HJ153" s="47"/>
      <c r="HK153" s="47"/>
      <c r="HL153" s="47"/>
      <c r="HM153" s="47"/>
      <c r="HN153" s="47"/>
      <c r="HO153" s="47"/>
      <c r="HP153" s="47"/>
      <c r="HQ153" s="47"/>
      <c r="HR153" s="47"/>
      <c r="HS153" s="47"/>
      <c r="HT153" s="47"/>
      <c r="HU153" s="47"/>
      <c r="HV153" s="47"/>
      <c r="HW153" s="47"/>
      <c r="HX153" s="47"/>
      <c r="HY153" s="47"/>
      <c r="HZ153" s="47"/>
      <c r="IA153" s="47"/>
      <c r="IB153" s="47"/>
      <c r="IC153" s="47"/>
      <c r="ID153" s="47"/>
      <c r="IE153" s="47"/>
      <c r="IF153" s="47"/>
      <c r="IG153" s="47"/>
      <c r="IH153" s="47"/>
      <c r="II153" s="47"/>
      <c r="IJ153" s="47"/>
      <c r="IK153" s="47"/>
      <c r="IL153" s="47"/>
      <c r="IM153" s="47"/>
      <c r="IN153" s="47"/>
      <c r="IO153" s="47"/>
      <c r="IP153" s="47"/>
      <c r="IQ153" s="47"/>
      <c r="IR153" s="47"/>
      <c r="IS153" s="47"/>
      <c r="IT153" s="47"/>
      <c r="IU153" s="47"/>
      <c r="IV153" s="47"/>
      <c r="IW153" s="47"/>
      <c r="IX153" s="47"/>
      <c r="IY153" s="47"/>
      <c r="IZ153" s="47"/>
      <c r="JA153" s="47"/>
      <c r="JB153" s="47"/>
      <c r="JC153" s="47"/>
      <c r="JD153" s="47"/>
      <c r="JE153" s="47"/>
      <c r="JF153" s="47"/>
      <c r="JG153" s="47"/>
      <c r="JH153" s="47"/>
      <c r="JI153" s="47"/>
      <c r="JJ153" s="47"/>
      <c r="JK153" s="47"/>
      <c r="JL153" s="47"/>
      <c r="JM153" s="47"/>
      <c r="JN153" s="47"/>
      <c r="JO153" s="47"/>
      <c r="JP153" s="47"/>
      <c r="JQ153" s="47"/>
      <c r="JR153" s="47"/>
      <c r="JS153" s="47"/>
      <c r="JT153" s="47"/>
      <c r="JU153" s="47"/>
      <c r="JV153" s="47"/>
      <c r="JW153" s="47"/>
      <c r="JX153" s="47"/>
      <c r="JY153" s="47"/>
      <c r="JZ153" s="47"/>
      <c r="KA153" s="47"/>
      <c r="KB153" s="47"/>
      <c r="KC153" s="47"/>
      <c r="KD153" s="47"/>
      <c r="KE153" s="47"/>
      <c r="KF153" s="47"/>
      <c r="KG153" s="47"/>
      <c r="KH153" s="47"/>
      <c r="KI153" s="47"/>
      <c r="KJ153" s="47"/>
      <c r="KK153" s="47"/>
      <c r="KL153" s="47"/>
      <c r="KM153" s="47"/>
      <c r="KN153" s="47"/>
      <c r="KO153" s="47"/>
      <c r="KP153" s="47"/>
      <c r="KQ153" s="47"/>
      <c r="KR153" s="47"/>
      <c r="KS153" s="47"/>
      <c r="KT153" s="47"/>
      <c r="KU153" s="47"/>
      <c r="KV153" s="47"/>
      <c r="KW153" s="47"/>
      <c r="KX153" s="47"/>
      <c r="KY153" s="47"/>
      <c r="KZ153" s="47"/>
      <c r="LA153" s="47"/>
      <c r="LB153" s="47"/>
      <c r="LC153" s="47"/>
      <c r="LD153" s="47"/>
      <c r="LE153" s="47"/>
      <c r="LF153" s="47"/>
      <c r="LG153" s="47"/>
      <c r="LH153" s="47"/>
      <c r="LI153" s="47"/>
      <c r="LJ153" s="47"/>
      <c r="LK153" s="47"/>
      <c r="LL153" s="47"/>
      <c r="LM153" s="47"/>
      <c r="LN153" s="47"/>
      <c r="LO153" s="47"/>
      <c r="LP153" s="47"/>
      <c r="LQ153" s="47"/>
      <c r="LR153" s="47"/>
      <c r="LS153" s="47"/>
      <c r="LT153" s="47"/>
      <c r="LU153" s="47"/>
      <c r="LV153" s="47"/>
      <c r="LW153" s="47"/>
      <c r="LX153" s="47"/>
      <c r="LY153" s="47"/>
      <c r="LZ153" s="47"/>
      <c r="MA153" s="47"/>
      <c r="MB153" s="47"/>
      <c r="MC153" s="47"/>
      <c r="MD153" s="47"/>
      <c r="ME153" s="47"/>
      <c r="MF153" s="47"/>
      <c r="MG153" s="47"/>
      <c r="MH153" s="47"/>
      <c r="MI153" s="47"/>
      <c r="MJ153" s="47"/>
      <c r="MK153" s="47"/>
      <c r="ML153" s="47"/>
      <c r="MM153" s="47"/>
      <c r="MN153" s="47"/>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c r="SJ153" s="47"/>
      <c r="SK153" s="47"/>
      <c r="SL153" s="47"/>
      <c r="SM153" s="47"/>
      <c r="SN153" s="47"/>
      <c r="SO153" s="47"/>
      <c r="SP153" s="47"/>
      <c r="SQ153" s="47"/>
      <c r="SR153" s="47"/>
      <c r="SS153" s="47"/>
      <c r="ST153" s="47"/>
      <c r="SU153" s="47"/>
      <c r="SV153" s="47"/>
      <c r="SW153" s="47"/>
      <c r="SX153" s="47"/>
      <c r="SY153" s="47"/>
      <c r="SZ153" s="47"/>
      <c r="TA153" s="47"/>
      <c r="TB153" s="47"/>
      <c r="TC153" s="47"/>
      <c r="TD153" s="47"/>
      <c r="TE153" s="47"/>
      <c r="TF153" s="47"/>
      <c r="TG153" s="47"/>
      <c r="TH153" s="47"/>
      <c r="TI153" s="47"/>
      <c r="TJ153" s="47"/>
      <c r="TK153" s="47"/>
      <c r="TL153" s="47"/>
      <c r="TM153" s="47"/>
      <c r="TN153" s="47"/>
      <c r="TO153" s="47"/>
      <c r="TP153" s="47"/>
      <c r="TQ153" s="47"/>
      <c r="TR153" s="47"/>
      <c r="TS153" s="47"/>
      <c r="TT153" s="47"/>
      <c r="TU153" s="47"/>
      <c r="TV153" s="47"/>
      <c r="TW153" s="47"/>
      <c r="TX153" s="47"/>
      <c r="TY153" s="47"/>
      <c r="TZ153" s="47"/>
      <c r="UA153" s="47"/>
      <c r="UB153" s="47"/>
      <c r="UC153" s="47"/>
      <c r="UD153" s="47"/>
      <c r="UE153" s="47"/>
      <c r="UF153" s="47"/>
      <c r="UG153" s="47"/>
      <c r="UH153" s="47"/>
      <c r="UI153" s="47"/>
      <c r="UJ153" s="47"/>
      <c r="UK153" s="47"/>
      <c r="UL153" s="47"/>
      <c r="UM153" s="47"/>
      <c r="UN153" s="47"/>
      <c r="UO153" s="47"/>
      <c r="UP153" s="47"/>
      <c r="UQ153" s="47"/>
      <c r="UR153" s="47"/>
      <c r="US153" s="47"/>
      <c r="UT153" s="47"/>
      <c r="UU153" s="47"/>
      <c r="UV153" s="47"/>
      <c r="UW153" s="47"/>
      <c r="UX153" s="47"/>
      <c r="UY153" s="47"/>
      <c r="UZ153" s="47"/>
      <c r="VA153" s="47"/>
      <c r="VB153" s="47"/>
      <c r="VC153" s="47"/>
      <c r="VD153" s="47"/>
      <c r="VE153" s="47"/>
      <c r="VF153" s="47"/>
      <c r="VG153" s="47"/>
      <c r="VH153" s="47"/>
      <c r="VI153" s="47"/>
      <c r="VJ153" s="47"/>
      <c r="VK153" s="47"/>
      <c r="VL153" s="47"/>
      <c r="VM153" s="47"/>
      <c r="VN153" s="47"/>
      <c r="VO153" s="47"/>
      <c r="VP153" s="47"/>
      <c r="VQ153" s="47"/>
      <c r="VR153" s="47"/>
      <c r="VS153" s="47"/>
      <c r="VT153" s="47"/>
      <c r="VU153" s="47"/>
      <c r="VV153" s="47"/>
      <c r="VW153" s="47"/>
      <c r="VX153" s="47"/>
      <c r="VY153" s="47"/>
      <c r="VZ153" s="47"/>
      <c r="WA153" s="47"/>
      <c r="WB153" s="47"/>
      <c r="WC153" s="47"/>
      <c r="WD153" s="47"/>
      <c r="WE153" s="47"/>
      <c r="WF153" s="47"/>
      <c r="WG153" s="47"/>
      <c r="WH153" s="47"/>
      <c r="WI153" s="47"/>
      <c r="WJ153" s="47"/>
      <c r="WK153" s="47"/>
      <c r="WL153" s="47"/>
      <c r="WM153" s="47"/>
      <c r="WN153" s="47"/>
      <c r="WO153" s="47"/>
      <c r="WP153" s="47"/>
      <c r="WQ153" s="47"/>
      <c r="WR153" s="47"/>
      <c r="WS153" s="47"/>
      <c r="WT153" s="47"/>
      <c r="WU153" s="47"/>
      <c r="WV153" s="47"/>
      <c r="WW153" s="47"/>
      <c r="WX153" s="47"/>
      <c r="WY153" s="47"/>
      <c r="WZ153" s="47"/>
      <c r="XA153" s="47"/>
      <c r="XB153" s="47"/>
      <c r="XC153" s="47"/>
      <c r="XD153" s="47"/>
      <c r="XE153" s="47"/>
      <c r="XF153" s="47"/>
      <c r="XG153" s="47"/>
      <c r="XH153" s="47"/>
      <c r="XI153" s="47"/>
      <c r="XJ153" s="47"/>
      <c r="XK153" s="47"/>
      <c r="XL153" s="47"/>
      <c r="XM153" s="47"/>
      <c r="XN153" s="47"/>
      <c r="XO153" s="47"/>
      <c r="XP153" s="47"/>
      <c r="XQ153" s="47"/>
      <c r="XR153" s="47"/>
      <c r="XS153" s="47"/>
      <c r="XT153" s="47"/>
      <c r="XU153" s="47"/>
      <c r="XV153" s="47"/>
      <c r="XW153" s="47"/>
      <c r="XX153" s="47"/>
      <c r="XY153" s="47"/>
      <c r="XZ153" s="47"/>
      <c r="YA153" s="47"/>
      <c r="YB153" s="47"/>
      <c r="YC153" s="47"/>
      <c r="YD153" s="47"/>
      <c r="YE153" s="47"/>
      <c r="YF153" s="47"/>
      <c r="YG153" s="47"/>
      <c r="YH153" s="47"/>
      <c r="YI153" s="47"/>
      <c r="YJ153" s="47"/>
      <c r="YK153" s="47"/>
      <c r="YL153" s="47"/>
      <c r="YM153" s="47"/>
      <c r="YN153" s="47"/>
      <c r="YO153" s="47"/>
      <c r="YP153" s="47"/>
      <c r="YQ153" s="47"/>
      <c r="YR153" s="47"/>
      <c r="YS153" s="47"/>
      <c r="YT153" s="47"/>
      <c r="YU153" s="47"/>
      <c r="YV153" s="47"/>
      <c r="YW153" s="47"/>
      <c r="YX153" s="47"/>
      <c r="YY153" s="47"/>
      <c r="YZ153" s="47"/>
      <c r="ZA153" s="47"/>
      <c r="ZB153" s="47"/>
      <c r="ZC153" s="47"/>
      <c r="ZD153" s="47"/>
      <c r="ZE153" s="47"/>
      <c r="ZF153" s="47"/>
      <c r="ZG153" s="47"/>
      <c r="ZH153" s="47"/>
      <c r="ZI153" s="47"/>
      <c r="ZJ153" s="47"/>
      <c r="ZK153" s="47"/>
      <c r="ZL153" s="47"/>
      <c r="ZM153" s="47"/>
      <c r="ZN153" s="47"/>
      <c r="ZO153" s="47"/>
      <c r="ZP153" s="47"/>
      <c r="ZQ153" s="47"/>
      <c r="ZR153" s="47"/>
      <c r="ZS153" s="47"/>
      <c r="ZT153" s="47"/>
      <c r="ZU153" s="47"/>
      <c r="ZV153" s="47"/>
      <c r="ZW153" s="47"/>
      <c r="ZX153" s="47"/>
      <c r="ZY153" s="47"/>
      <c r="ZZ153" s="47"/>
      <c r="AAA153" s="47"/>
      <c r="AAB153" s="47"/>
      <c r="AAC153" s="47"/>
      <c r="AAD153" s="47"/>
      <c r="AAE153" s="47"/>
      <c r="AAF153" s="47"/>
      <c r="AAG153" s="47"/>
      <c r="AAH153" s="47"/>
      <c r="AAI153" s="47"/>
      <c r="AAJ153" s="47"/>
      <c r="AAK153" s="47"/>
      <c r="AAL153" s="47"/>
      <c r="AAM153" s="47"/>
      <c r="AAN153" s="47"/>
      <c r="AAO153" s="47"/>
      <c r="AAP153" s="47"/>
      <c r="AAQ153" s="47"/>
      <c r="AAR153" s="47"/>
      <c r="AAS153" s="47"/>
      <c r="AAT153" s="47"/>
      <c r="AAU153" s="47"/>
      <c r="AAV153" s="47"/>
      <c r="AAW153" s="47"/>
      <c r="AAX153" s="47"/>
      <c r="AAY153" s="47"/>
      <c r="AAZ153" s="47"/>
      <c r="ABA153" s="47"/>
      <c r="ABB153" s="47"/>
      <c r="ABC153" s="47"/>
      <c r="ABD153" s="47"/>
      <c r="ABE153" s="47"/>
      <c r="ABF153" s="47"/>
      <c r="ABG153" s="47"/>
      <c r="ABH153" s="47"/>
      <c r="ABI153" s="47"/>
      <c r="ABJ153" s="47"/>
      <c r="ABK153" s="47"/>
      <c r="ABL153" s="47"/>
      <c r="ABM153" s="47"/>
      <c r="ABN153" s="47"/>
      <c r="ABO153" s="47"/>
      <c r="ABP153" s="47"/>
      <c r="ABQ153" s="47"/>
      <c r="ABR153" s="47"/>
      <c r="ABS153" s="47"/>
      <c r="ABT153" s="47"/>
      <c r="ABU153" s="47"/>
      <c r="ABV153" s="47"/>
      <c r="ABW153" s="47"/>
      <c r="ABX153" s="47"/>
      <c r="ABY153" s="47"/>
      <c r="ABZ153" s="47"/>
      <c r="ACA153" s="47"/>
      <c r="ACB153" s="47"/>
      <c r="ACC153" s="47"/>
      <c r="ACD153" s="47"/>
      <c r="ACE153" s="47"/>
      <c r="ACF153" s="47"/>
      <c r="ACG153" s="47"/>
      <c r="ACH153" s="47"/>
      <c r="ACI153" s="47"/>
      <c r="ACJ153" s="47"/>
      <c r="ACK153" s="47"/>
      <c r="ACL153" s="47"/>
      <c r="ACM153" s="47"/>
      <c r="ACN153" s="47"/>
      <c r="ACO153" s="47"/>
      <c r="ACP153" s="47"/>
      <c r="ACQ153" s="47"/>
      <c r="ACR153" s="47"/>
      <c r="ACS153" s="47"/>
      <c r="ACT153" s="47"/>
      <c r="ACU153" s="47"/>
      <c r="ACV153" s="47"/>
      <c r="ACW153" s="47"/>
      <c r="ACX153" s="47"/>
      <c r="ACY153" s="47"/>
      <c r="ACZ153" s="47"/>
      <c r="ADA153" s="47"/>
      <c r="ADB153" s="47"/>
      <c r="ADC153" s="47"/>
      <c r="ADD153" s="47"/>
      <c r="ADE153" s="47"/>
      <c r="ADF153" s="47"/>
      <c r="ADG153" s="47"/>
      <c r="ADH153" s="47"/>
      <c r="ADI153" s="47"/>
      <c r="ADJ153" s="47"/>
      <c r="ADK153" s="47"/>
      <c r="ADL153" s="47"/>
      <c r="ADM153" s="47"/>
      <c r="ADN153" s="47"/>
      <c r="ADO153" s="47"/>
      <c r="ADP153" s="47"/>
      <c r="ADQ153" s="47"/>
      <c r="ADR153" s="47"/>
      <c r="ADS153" s="47"/>
      <c r="ADT153" s="47"/>
      <c r="ADU153" s="47"/>
      <c r="ADV153" s="47"/>
      <c r="ADW153" s="47"/>
      <c r="ADX153" s="47"/>
      <c r="ADY153" s="47"/>
      <c r="ADZ153" s="47"/>
      <c r="AEA153" s="47"/>
      <c r="AEB153" s="47"/>
      <c r="AEC153" s="47"/>
      <c r="AED153" s="47"/>
      <c r="AEE153" s="47"/>
      <c r="AEF153" s="47"/>
      <c r="AEG153" s="47"/>
      <c r="AEH153" s="47"/>
      <c r="AEI153" s="47"/>
      <c r="AEJ153" s="47"/>
      <c r="AEK153" s="47"/>
      <c r="AEL153" s="47"/>
      <c r="AEM153" s="47"/>
      <c r="AEN153" s="47"/>
      <c r="AEO153" s="47"/>
      <c r="AEP153" s="47"/>
      <c r="AEQ153" s="47"/>
      <c r="AER153" s="47"/>
      <c r="AES153" s="47"/>
      <c r="AET153" s="47"/>
      <c r="AEU153" s="47"/>
      <c r="AEV153" s="47"/>
      <c r="AEW153" s="47"/>
      <c r="AEX153" s="47"/>
      <c r="AEY153" s="47"/>
      <c r="AEZ153" s="47"/>
      <c r="AFA153" s="47"/>
      <c r="AFB153" s="47"/>
      <c r="AFC153" s="47"/>
      <c r="AFD153" s="47"/>
      <c r="AFE153" s="47"/>
      <c r="AFF153" s="47"/>
      <c r="AFG153" s="47"/>
      <c r="AFH153" s="47"/>
      <c r="AFI153" s="47"/>
      <c r="AFJ153" s="47"/>
      <c r="AFK153" s="47"/>
      <c r="AFL153" s="47"/>
      <c r="AFM153" s="47"/>
      <c r="AFN153" s="47"/>
      <c r="AFO153" s="47"/>
      <c r="AFP153" s="47"/>
      <c r="AFQ153" s="47"/>
      <c r="AFR153" s="47"/>
      <c r="AFS153" s="47"/>
      <c r="AFT153" s="47"/>
      <c r="AFU153" s="47"/>
      <c r="AFV153" s="47"/>
      <c r="AFW153" s="47"/>
      <c r="AFX153" s="47"/>
      <c r="AFY153" s="47"/>
      <c r="AFZ153" s="47"/>
      <c r="AGA153" s="47"/>
      <c r="AGB153" s="47"/>
      <c r="AGC153" s="47"/>
      <c r="AGD153" s="47"/>
      <c r="AGE153" s="47"/>
      <c r="AGF153" s="47"/>
      <c r="AGG153" s="47"/>
      <c r="AGH153" s="47"/>
      <c r="AGI153" s="47"/>
      <c r="AGJ153" s="47"/>
      <c r="AGK153" s="47"/>
      <c r="AGL153" s="47"/>
      <c r="AGM153" s="47"/>
      <c r="AGN153" s="47"/>
      <c r="AGO153" s="47"/>
      <c r="AGP153" s="47"/>
      <c r="AGQ153" s="47"/>
      <c r="AGR153" s="47"/>
      <c r="AGS153" s="47"/>
      <c r="AGT153" s="47"/>
      <c r="AGU153" s="47"/>
      <c r="AGV153" s="47"/>
      <c r="AGW153" s="47"/>
      <c r="AGX153" s="47"/>
      <c r="AGY153" s="47"/>
      <c r="AGZ153" s="47"/>
      <c r="AHA153" s="47"/>
      <c r="AHB153" s="47"/>
      <c r="AHC153" s="47"/>
      <c r="AHD153" s="47"/>
      <c r="AHE153" s="47"/>
      <c r="AHF153" s="47"/>
      <c r="AHG153" s="47"/>
      <c r="AHH153" s="47"/>
      <c r="AHI153" s="47"/>
      <c r="AHJ153" s="47"/>
      <c r="AHK153" s="47"/>
      <c r="AHL153" s="47"/>
      <c r="AHM153" s="47"/>
      <c r="AHN153" s="47"/>
      <c r="AHO153" s="47"/>
      <c r="AHP153" s="47"/>
      <c r="AHQ153" s="47"/>
      <c r="AHR153" s="47"/>
      <c r="AHS153" s="47"/>
      <c r="AHT153" s="47"/>
      <c r="AHU153" s="47"/>
      <c r="AHV153" s="47"/>
      <c r="AHW153" s="47"/>
      <c r="AHX153" s="47"/>
      <c r="AHY153" s="47"/>
      <c r="AHZ153" s="47"/>
      <c r="AIA153" s="47"/>
      <c r="AIB153" s="47"/>
      <c r="AIC153" s="47"/>
      <c r="AID153" s="47"/>
      <c r="AIE153" s="47"/>
      <c r="AIF153" s="47"/>
      <c r="AIG153" s="47"/>
      <c r="AIH153" s="47"/>
      <c r="AII153" s="47"/>
      <c r="AIJ153" s="47"/>
      <c r="AIK153" s="47"/>
      <c r="AIL153" s="47"/>
      <c r="AIM153" s="47"/>
      <c r="AIN153" s="47"/>
      <c r="AIO153" s="47"/>
      <c r="AIP153" s="47"/>
      <c r="AIQ153" s="47"/>
      <c r="AIR153" s="47"/>
      <c r="AIS153" s="47"/>
      <c r="AIT153" s="47"/>
      <c r="AIU153" s="47"/>
      <c r="AIV153" s="47"/>
      <c r="AIW153" s="47"/>
      <c r="AIX153" s="47"/>
      <c r="AIY153" s="47"/>
      <c r="AIZ153" s="47"/>
      <c r="AJA153" s="47"/>
      <c r="AJB153" s="47"/>
      <c r="AJC153" s="47"/>
      <c r="AJD153" s="47"/>
      <c r="AJE153" s="47"/>
      <c r="AJF153" s="47"/>
      <c r="AJG153" s="47"/>
      <c r="AJH153" s="47"/>
      <c r="AJI153" s="47"/>
      <c r="AJJ153" s="47"/>
      <c r="AJK153" s="47"/>
      <c r="AJL153" s="47"/>
      <c r="AJM153" s="47"/>
      <c r="AJN153" s="47"/>
      <c r="AJO153" s="47"/>
      <c r="AJP153" s="47"/>
      <c r="AJQ153" s="47"/>
      <c r="AJR153" s="47"/>
      <c r="AJS153" s="47"/>
      <c r="AJT153" s="47"/>
      <c r="AJU153" s="47"/>
      <c r="AJV153" s="47"/>
      <c r="AJW153" s="47"/>
      <c r="AJX153" s="47"/>
      <c r="AJY153" s="47"/>
      <c r="AJZ153" s="47"/>
      <c r="AKA153" s="47"/>
      <c r="AKB153" s="47"/>
      <c r="AKC153" s="47"/>
      <c r="AKD153" s="47"/>
      <c r="AKE153" s="47"/>
      <c r="AKF153" s="47"/>
      <c r="AKG153" s="47"/>
      <c r="AKH153" s="47"/>
      <c r="AKI153" s="47"/>
      <c r="AKJ153" s="47"/>
      <c r="AKK153" s="47"/>
      <c r="AKL153" s="47"/>
      <c r="AKM153" s="47"/>
      <c r="AKN153" s="47"/>
      <c r="AKO153" s="47"/>
      <c r="AKP153" s="47"/>
      <c r="AKQ153" s="47"/>
      <c r="AKR153" s="47"/>
      <c r="AKS153" s="47"/>
      <c r="AKT153" s="47"/>
      <c r="AKU153" s="47"/>
      <c r="AKV153" s="47"/>
      <c r="AKW153" s="47"/>
      <c r="AKX153" s="47"/>
      <c r="AKY153" s="47"/>
      <c r="AKZ153" s="47"/>
      <c r="ALA153" s="47"/>
      <c r="ALB153" s="47"/>
      <c r="ALC153" s="47"/>
      <c r="ALD153" s="47"/>
      <c r="ALE153" s="47"/>
      <c r="ALF153" s="47"/>
      <c r="ALG153" s="47"/>
      <c r="ALH153" s="47"/>
      <c r="ALI153" s="47"/>
      <c r="ALJ153" s="47"/>
      <c r="ALK153" s="47"/>
      <c r="ALL153" s="47"/>
      <c r="ALM153" s="47"/>
      <c r="ALN153" s="47"/>
      <c r="ALO153" s="47"/>
      <c r="ALP153" s="47"/>
      <c r="ALQ153" s="47"/>
      <c r="ALR153" s="47"/>
      <c r="ALS153" s="47"/>
      <c r="ALT153" s="47"/>
      <c r="ALU153" s="47"/>
      <c r="ALV153" s="47"/>
      <c r="ALW153" s="47"/>
      <c r="ALX153" s="47"/>
      <c r="ALY153" s="47"/>
      <c r="ALZ153" s="47"/>
      <c r="AMA153" s="47"/>
      <c r="AMB153" s="47"/>
      <c r="AMC153" s="47"/>
      <c r="AMD153" s="47"/>
      <c r="AME153" s="47"/>
      <c r="AMF153" s="47"/>
      <c r="AMG153" s="47"/>
      <c r="AMH153" s="47"/>
      <c r="AMI153" s="47"/>
      <c r="AMJ153" s="47"/>
      <c r="AMK153" s="47"/>
      <c r="AML153" s="47"/>
    </row>
    <row r="154" spans="1:1026" ht="19.5" customHeight="1" thickBot="1">
      <c r="A154" s="35"/>
      <c r="B154" s="188"/>
      <c r="C154" s="100"/>
      <c r="D154" s="100"/>
      <c r="E154" s="100"/>
      <c r="F154" s="101"/>
      <c r="G154" s="101"/>
      <c r="H154" s="102"/>
      <c r="I154" s="34"/>
    </row>
    <row r="155" spans="1:1026" ht="24" customHeight="1">
      <c r="A155"/>
      <c r="B155" s="287" t="s">
        <v>140</v>
      </c>
      <c r="C155" s="288"/>
      <c r="D155" s="288"/>
      <c r="E155" s="288"/>
      <c r="F155" s="288"/>
      <c r="G155" s="288"/>
      <c r="H155" s="289"/>
      <c r="I155"/>
    </row>
    <row r="156" spans="1:1026" ht="18.75" customHeight="1">
      <c r="A156"/>
      <c r="B156" s="470" t="s">
        <v>22</v>
      </c>
      <c r="C156" s="471"/>
      <c r="D156" s="471"/>
      <c r="E156" s="471"/>
      <c r="F156" s="471"/>
      <c r="G156" s="471"/>
      <c r="H156" s="472"/>
      <c r="I156"/>
    </row>
    <row r="157" spans="1:1026" ht="75.75" customHeight="1">
      <c r="A157"/>
      <c r="B157" s="486" t="s">
        <v>143</v>
      </c>
      <c r="C157" s="338"/>
      <c r="D157" s="105" t="s">
        <v>142</v>
      </c>
      <c r="E157" s="105" t="s">
        <v>141</v>
      </c>
      <c r="F157" s="105" t="s">
        <v>147</v>
      </c>
      <c r="G157" s="105" t="s">
        <v>144</v>
      </c>
      <c r="H157" s="133" t="s">
        <v>145</v>
      </c>
      <c r="I157"/>
    </row>
    <row r="158" spans="1:1026" ht="39.75" customHeight="1">
      <c r="A158"/>
      <c r="B158" s="487" t="str">
        <f>H23</f>
        <v>AUX. ADMINISTRATIVO 40h - CBO: 4110-05 - (RT)</v>
      </c>
      <c r="C158" s="488"/>
      <c r="D158" s="125">
        <f>H153</f>
        <v>3448.81</v>
      </c>
      <c r="E158" s="107">
        <v>1</v>
      </c>
      <c r="F158" s="126">
        <f>D158*E158</f>
        <v>3448.81</v>
      </c>
      <c r="G158" s="108">
        <v>5</v>
      </c>
      <c r="H158" s="134">
        <f>F158*G158</f>
        <v>17244.05</v>
      </c>
      <c r="I158"/>
    </row>
    <row r="159" spans="1:1026" s="34" customFormat="1" ht="30.75" customHeight="1" thickBot="1">
      <c r="B159" s="489" t="s">
        <v>146</v>
      </c>
      <c r="C159" s="490"/>
      <c r="D159" s="491"/>
      <c r="E159" s="491"/>
      <c r="F159" s="491"/>
      <c r="G159" s="491"/>
      <c r="H159" s="135">
        <f>SUM(H158)</f>
        <v>17244.05</v>
      </c>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c r="FI159" s="35"/>
      <c r="FJ159" s="35"/>
      <c r="FK159" s="35"/>
      <c r="FL159" s="35"/>
      <c r="FM159" s="35"/>
      <c r="FN159" s="35"/>
      <c r="FO159" s="35"/>
      <c r="FP159" s="35"/>
      <c r="FQ159" s="35"/>
      <c r="FR159" s="35"/>
      <c r="FS159" s="35"/>
      <c r="FT159" s="35"/>
      <c r="FU159" s="35"/>
      <c r="FV159" s="35"/>
      <c r="FW159" s="35"/>
      <c r="FX159" s="35"/>
      <c r="FY159" s="35"/>
      <c r="FZ159" s="35"/>
      <c r="GA159" s="35"/>
      <c r="GB159" s="35"/>
      <c r="GC159" s="35"/>
      <c r="GD159" s="35"/>
      <c r="GE159" s="35"/>
      <c r="GF159" s="35"/>
      <c r="GG159" s="35"/>
      <c r="GH159" s="35"/>
      <c r="GI159" s="35"/>
      <c r="GJ159" s="35"/>
      <c r="GK159" s="35"/>
      <c r="GL159" s="35"/>
      <c r="GM159" s="35"/>
      <c r="GN159" s="35"/>
      <c r="GO159" s="35"/>
      <c r="GP159" s="35"/>
      <c r="GQ159" s="35"/>
      <c r="GR159" s="35"/>
      <c r="GS159" s="35"/>
      <c r="GT159" s="35"/>
      <c r="GU159" s="35"/>
      <c r="GV159" s="35"/>
      <c r="GW159" s="35"/>
      <c r="GX159" s="35"/>
      <c r="GY159" s="35"/>
      <c r="GZ159" s="35"/>
      <c r="HA159" s="35"/>
      <c r="HB159" s="35"/>
      <c r="HC159" s="35"/>
      <c r="HD159" s="35"/>
      <c r="HE159" s="35"/>
      <c r="HF159" s="35"/>
      <c r="HG159" s="35"/>
      <c r="HH159" s="35"/>
      <c r="HI159" s="35"/>
      <c r="HJ159" s="35"/>
      <c r="HK159" s="35"/>
      <c r="HL159" s="35"/>
      <c r="HM159" s="35"/>
      <c r="HN159" s="35"/>
      <c r="HO159" s="35"/>
      <c r="HP159" s="35"/>
      <c r="HQ159" s="35"/>
      <c r="HR159" s="35"/>
      <c r="HS159" s="35"/>
      <c r="HT159" s="35"/>
      <c r="HU159" s="35"/>
      <c r="HV159" s="35"/>
      <c r="HW159" s="35"/>
      <c r="HX159" s="35"/>
      <c r="HY159" s="35"/>
      <c r="HZ159" s="35"/>
      <c r="IA159" s="35"/>
      <c r="IB159" s="35"/>
      <c r="IC159" s="35"/>
      <c r="ID159" s="35"/>
      <c r="IE159" s="35"/>
      <c r="IF159" s="35"/>
      <c r="IG159" s="35"/>
      <c r="IH159" s="35"/>
      <c r="II159" s="35"/>
      <c r="IJ159" s="35"/>
      <c r="IK159" s="35"/>
      <c r="IL159" s="35"/>
      <c r="IM159" s="35"/>
      <c r="IN159" s="35"/>
      <c r="IO159" s="35"/>
      <c r="IP159" s="35"/>
      <c r="IQ159" s="35"/>
      <c r="IR159" s="35"/>
      <c r="IS159" s="35"/>
      <c r="IT159" s="35"/>
      <c r="IU159" s="35"/>
      <c r="IV159" s="35"/>
      <c r="IW159" s="35"/>
      <c r="IX159" s="35"/>
      <c r="IY159" s="35"/>
      <c r="IZ159" s="35"/>
      <c r="JA159" s="35"/>
      <c r="JB159" s="35"/>
      <c r="JC159" s="35"/>
      <c r="JD159" s="35"/>
      <c r="JE159" s="35"/>
      <c r="JF159" s="35"/>
      <c r="JG159" s="35"/>
      <c r="JH159" s="35"/>
      <c r="JI159" s="35"/>
      <c r="JJ159" s="35"/>
      <c r="JK159" s="35"/>
      <c r="JL159" s="35"/>
      <c r="JM159" s="35"/>
      <c r="JN159" s="35"/>
      <c r="JO159" s="35"/>
      <c r="JP159" s="35"/>
      <c r="JQ159" s="35"/>
      <c r="JR159" s="35"/>
      <c r="JS159" s="35"/>
      <c r="JT159" s="35"/>
      <c r="JU159" s="35"/>
      <c r="JV159" s="35"/>
      <c r="JW159" s="35"/>
      <c r="JX159" s="35"/>
      <c r="JY159" s="35"/>
      <c r="JZ159" s="35"/>
      <c r="KA159" s="35"/>
      <c r="KB159" s="35"/>
      <c r="KC159" s="35"/>
      <c r="KD159" s="35"/>
      <c r="KE159" s="35"/>
      <c r="KF159" s="35"/>
      <c r="KG159" s="35"/>
      <c r="KH159" s="35"/>
      <c r="KI159" s="35"/>
      <c r="KJ159" s="35"/>
      <c r="KK159" s="35"/>
      <c r="KL159" s="35"/>
      <c r="KM159" s="35"/>
      <c r="KN159" s="35"/>
      <c r="KO159" s="35"/>
      <c r="KP159" s="35"/>
      <c r="KQ159" s="35"/>
      <c r="KR159" s="35"/>
      <c r="KS159" s="35"/>
      <c r="KT159" s="35"/>
      <c r="KU159" s="35"/>
      <c r="KV159" s="35"/>
      <c r="KW159" s="35"/>
      <c r="KX159" s="35"/>
      <c r="KY159" s="35"/>
      <c r="KZ159" s="35"/>
      <c r="LA159" s="35"/>
      <c r="LB159" s="35"/>
      <c r="LC159" s="35"/>
      <c r="LD159" s="35"/>
      <c r="LE159" s="35"/>
      <c r="LF159" s="35"/>
      <c r="LG159" s="35"/>
      <c r="LH159" s="35"/>
      <c r="LI159" s="35"/>
      <c r="LJ159" s="35"/>
      <c r="LK159" s="35"/>
      <c r="LL159" s="35"/>
      <c r="LM159" s="35"/>
      <c r="LN159" s="35"/>
      <c r="LO159" s="35"/>
      <c r="LP159" s="35"/>
      <c r="LQ159" s="35"/>
      <c r="LR159" s="35"/>
      <c r="LS159" s="35"/>
      <c r="LT159" s="35"/>
      <c r="LU159" s="35"/>
      <c r="LV159" s="35"/>
      <c r="LW159" s="35"/>
      <c r="LX159" s="35"/>
      <c r="LY159" s="35"/>
      <c r="LZ159" s="35"/>
      <c r="MA159" s="35"/>
      <c r="MB159" s="35"/>
      <c r="MC159" s="35"/>
      <c r="MD159" s="35"/>
      <c r="ME159" s="35"/>
      <c r="MF159" s="35"/>
      <c r="MG159" s="35"/>
      <c r="MH159" s="35"/>
      <c r="MI159" s="35"/>
      <c r="MJ159" s="35"/>
      <c r="MK159" s="35"/>
      <c r="ML159" s="35"/>
      <c r="MM159" s="35"/>
      <c r="MN159" s="35"/>
      <c r="MO159" s="35"/>
      <c r="MP159" s="35"/>
      <c r="MQ159" s="35"/>
      <c r="MR159" s="35"/>
      <c r="MS159" s="35"/>
      <c r="MT159" s="35"/>
      <c r="MU159" s="35"/>
      <c r="MV159" s="35"/>
      <c r="MW159" s="35"/>
      <c r="MX159" s="35"/>
      <c r="MY159" s="35"/>
      <c r="MZ159" s="35"/>
      <c r="NA159" s="35"/>
      <c r="NB159" s="35"/>
      <c r="NC159" s="35"/>
      <c r="ND159" s="35"/>
      <c r="NE159" s="35"/>
      <c r="NF159" s="35"/>
      <c r="NG159" s="35"/>
      <c r="NH159" s="35"/>
      <c r="NI159" s="35"/>
      <c r="NJ159" s="35"/>
      <c r="NK159" s="35"/>
      <c r="NL159" s="35"/>
      <c r="NM159" s="35"/>
      <c r="NN159" s="35"/>
      <c r="NO159" s="35"/>
      <c r="NP159" s="35"/>
      <c r="NQ159" s="35"/>
      <c r="NR159" s="35"/>
      <c r="NS159" s="35"/>
      <c r="NT159" s="35"/>
      <c r="NU159" s="35"/>
      <c r="NV159" s="35"/>
      <c r="NW159" s="35"/>
      <c r="NX159" s="35"/>
      <c r="NY159" s="35"/>
      <c r="NZ159" s="35"/>
      <c r="OA159" s="35"/>
      <c r="OB159" s="35"/>
      <c r="OC159" s="35"/>
      <c r="OD159" s="35"/>
      <c r="OE159" s="35"/>
      <c r="OF159" s="35"/>
      <c r="OG159" s="35"/>
      <c r="OH159" s="35"/>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c r="RZ159" s="35"/>
      <c r="SA159" s="35"/>
      <c r="SB159" s="35"/>
      <c r="SC159" s="35"/>
      <c r="SD159" s="35"/>
      <c r="SE159" s="35"/>
      <c r="SF159" s="35"/>
      <c r="SG159" s="35"/>
      <c r="SH159" s="35"/>
      <c r="SI159" s="35"/>
      <c r="SJ159" s="35"/>
      <c r="SK159" s="35"/>
      <c r="SL159" s="35"/>
      <c r="SM159" s="35"/>
      <c r="SN159" s="35"/>
      <c r="SO159" s="35"/>
      <c r="SP159" s="35"/>
      <c r="SQ159" s="35"/>
      <c r="SR159" s="35"/>
      <c r="SS159" s="35"/>
      <c r="ST159" s="35"/>
      <c r="SU159" s="35"/>
      <c r="SV159" s="35"/>
      <c r="SW159" s="35"/>
      <c r="SX159" s="35"/>
      <c r="SY159" s="35"/>
      <c r="SZ159" s="35"/>
      <c r="TA159" s="35"/>
      <c r="TB159" s="35"/>
      <c r="TC159" s="35"/>
      <c r="TD159" s="35"/>
      <c r="TE159" s="35"/>
      <c r="TF159" s="35"/>
      <c r="TG159" s="35"/>
      <c r="TH159" s="35"/>
      <c r="TI159" s="35"/>
      <c r="TJ159" s="35"/>
      <c r="TK159" s="35"/>
      <c r="TL159" s="35"/>
      <c r="TM159" s="35"/>
      <c r="TN159" s="35"/>
      <c r="TO159" s="35"/>
      <c r="TP159" s="35"/>
      <c r="TQ159" s="35"/>
      <c r="TR159" s="35"/>
      <c r="TS159" s="35"/>
      <c r="TT159" s="35"/>
      <c r="TU159" s="35"/>
      <c r="TV159" s="35"/>
      <c r="TW159" s="35"/>
      <c r="TX159" s="35"/>
      <c r="TY159" s="35"/>
      <c r="TZ159" s="35"/>
      <c r="UA159" s="35"/>
      <c r="UB159" s="35"/>
      <c r="UC159" s="35"/>
      <c r="UD159" s="35"/>
      <c r="UE159" s="35"/>
      <c r="UF159" s="35"/>
      <c r="UG159" s="35"/>
      <c r="UH159" s="35"/>
      <c r="UI159" s="35"/>
      <c r="UJ159" s="35"/>
      <c r="UK159" s="35"/>
      <c r="UL159" s="35"/>
      <c r="UM159" s="35"/>
      <c r="UN159" s="35"/>
      <c r="UO159" s="35"/>
      <c r="UP159" s="35"/>
      <c r="UQ159" s="35"/>
      <c r="UR159" s="35"/>
      <c r="US159" s="35"/>
      <c r="UT159" s="35"/>
      <c r="UU159" s="35"/>
      <c r="UV159" s="35"/>
      <c r="UW159" s="35"/>
      <c r="UX159" s="35"/>
      <c r="UY159" s="35"/>
      <c r="UZ159" s="35"/>
      <c r="VA159" s="35"/>
      <c r="VB159" s="35"/>
      <c r="VC159" s="35"/>
      <c r="VD159" s="35"/>
      <c r="VE159" s="35"/>
      <c r="VF159" s="35"/>
      <c r="VG159" s="35"/>
      <c r="VH159" s="35"/>
      <c r="VI159" s="35"/>
      <c r="VJ159" s="35"/>
      <c r="VK159" s="35"/>
      <c r="VL159" s="35"/>
      <c r="VM159" s="35"/>
      <c r="VN159" s="35"/>
      <c r="VO159" s="35"/>
      <c r="VP159" s="35"/>
      <c r="VQ159" s="35"/>
      <c r="VR159" s="35"/>
      <c r="VS159" s="35"/>
      <c r="VT159" s="35"/>
      <c r="VU159" s="35"/>
      <c r="VV159" s="35"/>
      <c r="VW159" s="35"/>
      <c r="VX159" s="35"/>
      <c r="VY159" s="35"/>
      <c r="VZ159" s="35"/>
      <c r="WA159" s="35"/>
      <c r="WB159" s="35"/>
      <c r="WC159" s="35"/>
      <c r="WD159" s="35"/>
      <c r="WE159" s="35"/>
      <c r="WF159" s="35"/>
      <c r="WG159" s="35"/>
      <c r="WH159" s="35"/>
      <c r="WI159" s="35"/>
      <c r="WJ159" s="35"/>
      <c r="WK159" s="35"/>
      <c r="WL159" s="35"/>
      <c r="WM159" s="35"/>
      <c r="WN159" s="35"/>
      <c r="WO159" s="35"/>
      <c r="WP159" s="35"/>
      <c r="WQ159" s="35"/>
      <c r="WR159" s="35"/>
      <c r="WS159" s="35"/>
      <c r="WT159" s="35"/>
      <c r="WU159" s="35"/>
      <c r="WV159" s="35"/>
      <c r="WW159" s="35"/>
      <c r="WX159" s="35"/>
      <c r="WY159" s="35"/>
      <c r="WZ159" s="35"/>
      <c r="XA159" s="35"/>
      <c r="XB159" s="35"/>
      <c r="XC159" s="35"/>
      <c r="XD159" s="35"/>
      <c r="XE159" s="35"/>
      <c r="XF159" s="35"/>
      <c r="XG159" s="35"/>
      <c r="XH159" s="35"/>
      <c r="XI159" s="35"/>
      <c r="XJ159" s="35"/>
      <c r="XK159" s="35"/>
      <c r="XL159" s="35"/>
      <c r="XM159" s="35"/>
      <c r="XN159" s="35"/>
      <c r="XO159" s="35"/>
      <c r="XP159" s="35"/>
      <c r="XQ159" s="35"/>
      <c r="XR159" s="35"/>
      <c r="XS159" s="35"/>
      <c r="XT159" s="35"/>
      <c r="XU159" s="35"/>
      <c r="XV159" s="35"/>
      <c r="XW159" s="35"/>
      <c r="XX159" s="35"/>
      <c r="XY159" s="35"/>
      <c r="XZ159" s="35"/>
      <c r="YA159" s="35"/>
      <c r="YB159" s="35"/>
      <c r="YC159" s="35"/>
      <c r="YD159" s="35"/>
      <c r="YE159" s="35"/>
      <c r="YF159" s="35"/>
      <c r="YG159" s="35"/>
      <c r="YH159" s="35"/>
      <c r="YI159" s="35"/>
      <c r="YJ159" s="35"/>
      <c r="YK159" s="35"/>
      <c r="YL159" s="35"/>
      <c r="YM159" s="35"/>
      <c r="YN159" s="35"/>
      <c r="YO159" s="35"/>
      <c r="YP159" s="35"/>
      <c r="YQ159" s="35"/>
      <c r="YR159" s="35"/>
      <c r="YS159" s="35"/>
      <c r="YT159" s="35"/>
      <c r="YU159" s="35"/>
      <c r="YV159" s="35"/>
      <c r="YW159" s="35"/>
      <c r="YX159" s="35"/>
      <c r="YY159" s="35"/>
      <c r="YZ159" s="35"/>
      <c r="ZA159" s="35"/>
      <c r="ZB159" s="35"/>
      <c r="ZC159" s="35"/>
      <c r="ZD159" s="35"/>
      <c r="ZE159" s="35"/>
      <c r="ZF159" s="35"/>
      <c r="ZG159" s="35"/>
      <c r="ZH159" s="35"/>
      <c r="ZI159" s="35"/>
      <c r="ZJ159" s="35"/>
      <c r="ZK159" s="35"/>
      <c r="ZL159" s="35"/>
      <c r="ZM159" s="35"/>
      <c r="ZN159" s="35"/>
      <c r="ZO159" s="35"/>
      <c r="ZP159" s="35"/>
      <c r="ZQ159" s="35"/>
      <c r="ZR159" s="35"/>
      <c r="ZS159" s="35"/>
      <c r="ZT159" s="35"/>
      <c r="ZU159" s="35"/>
      <c r="ZV159" s="35"/>
      <c r="ZW159" s="35"/>
      <c r="ZX159" s="35"/>
      <c r="ZY159" s="35"/>
      <c r="ZZ159" s="35"/>
      <c r="AAA159" s="35"/>
      <c r="AAB159" s="35"/>
      <c r="AAC159" s="35"/>
      <c r="AAD159" s="35"/>
      <c r="AAE159" s="35"/>
      <c r="AAF159" s="35"/>
      <c r="AAG159" s="35"/>
      <c r="AAH159" s="35"/>
      <c r="AAI159" s="35"/>
      <c r="AAJ159" s="35"/>
      <c r="AAK159" s="35"/>
      <c r="AAL159" s="35"/>
      <c r="AAM159" s="35"/>
      <c r="AAN159" s="35"/>
      <c r="AAO159" s="35"/>
      <c r="AAP159" s="35"/>
      <c r="AAQ159" s="35"/>
      <c r="AAR159" s="35"/>
      <c r="AAS159" s="35"/>
      <c r="AAT159" s="35"/>
      <c r="AAU159" s="35"/>
      <c r="AAV159" s="35"/>
      <c r="AAW159" s="35"/>
      <c r="AAX159" s="35"/>
      <c r="AAY159" s="35"/>
      <c r="AAZ159" s="35"/>
      <c r="ABA159" s="35"/>
      <c r="ABB159" s="35"/>
      <c r="ABC159" s="35"/>
      <c r="ABD159" s="35"/>
      <c r="ABE159" s="35"/>
      <c r="ABF159" s="35"/>
      <c r="ABG159" s="35"/>
      <c r="ABH159" s="35"/>
      <c r="ABI159" s="35"/>
      <c r="ABJ159" s="35"/>
      <c r="ABK159" s="35"/>
      <c r="ABL159" s="35"/>
      <c r="ABM159" s="35"/>
      <c r="ABN159" s="35"/>
      <c r="ABO159" s="35"/>
      <c r="ABP159" s="35"/>
      <c r="ABQ159" s="35"/>
      <c r="ABR159" s="35"/>
      <c r="ABS159" s="35"/>
      <c r="ABT159" s="35"/>
      <c r="ABU159" s="35"/>
      <c r="ABV159" s="35"/>
      <c r="ABW159" s="35"/>
      <c r="ABX159" s="35"/>
      <c r="ABY159" s="35"/>
      <c r="ABZ159" s="35"/>
      <c r="ACA159" s="35"/>
      <c r="ACB159" s="35"/>
      <c r="ACC159" s="35"/>
      <c r="ACD159" s="35"/>
      <c r="ACE159" s="35"/>
      <c r="ACF159" s="35"/>
      <c r="ACG159" s="35"/>
      <c r="ACH159" s="35"/>
      <c r="ACI159" s="35"/>
      <c r="ACJ159" s="35"/>
      <c r="ACK159" s="35"/>
      <c r="ACL159" s="35"/>
      <c r="ACM159" s="35"/>
      <c r="ACN159" s="35"/>
      <c r="ACO159" s="35"/>
      <c r="ACP159" s="35"/>
      <c r="ACQ159" s="35"/>
      <c r="ACR159" s="35"/>
      <c r="ACS159" s="35"/>
      <c r="ACT159" s="35"/>
      <c r="ACU159" s="35"/>
      <c r="ACV159" s="35"/>
      <c r="ACW159" s="35"/>
      <c r="ACX159" s="35"/>
      <c r="ACY159" s="35"/>
      <c r="ACZ159" s="35"/>
      <c r="ADA159" s="35"/>
      <c r="ADB159" s="35"/>
      <c r="ADC159" s="35"/>
      <c r="ADD159" s="35"/>
      <c r="ADE159" s="35"/>
      <c r="ADF159" s="35"/>
      <c r="ADG159" s="35"/>
      <c r="ADH159" s="35"/>
      <c r="ADI159" s="35"/>
      <c r="ADJ159" s="35"/>
      <c r="ADK159" s="35"/>
      <c r="ADL159" s="35"/>
      <c r="ADM159" s="35"/>
      <c r="ADN159" s="35"/>
      <c r="ADO159" s="35"/>
      <c r="ADP159" s="35"/>
      <c r="ADQ159" s="35"/>
      <c r="ADR159" s="35"/>
      <c r="ADS159" s="35"/>
      <c r="ADT159" s="35"/>
      <c r="ADU159" s="35"/>
      <c r="ADV159" s="35"/>
      <c r="ADW159" s="35"/>
      <c r="ADX159" s="35"/>
      <c r="ADY159" s="35"/>
      <c r="ADZ159" s="35"/>
      <c r="AEA159" s="35"/>
      <c r="AEB159" s="35"/>
      <c r="AEC159" s="35"/>
      <c r="AED159" s="35"/>
      <c r="AEE159" s="35"/>
      <c r="AEF159" s="35"/>
      <c r="AEG159" s="35"/>
      <c r="AEH159" s="35"/>
      <c r="AEI159" s="35"/>
      <c r="AEJ159" s="35"/>
      <c r="AEK159" s="35"/>
      <c r="AEL159" s="35"/>
      <c r="AEM159" s="35"/>
      <c r="AEN159" s="35"/>
      <c r="AEO159" s="35"/>
      <c r="AEP159" s="35"/>
      <c r="AEQ159" s="35"/>
      <c r="AER159" s="35"/>
      <c r="AES159" s="35"/>
      <c r="AET159" s="35"/>
      <c r="AEU159" s="35"/>
      <c r="AEV159" s="35"/>
      <c r="AEW159" s="35"/>
      <c r="AEX159" s="35"/>
      <c r="AEY159" s="35"/>
      <c r="AEZ159" s="35"/>
      <c r="AFA159" s="35"/>
      <c r="AFB159" s="35"/>
      <c r="AFC159" s="35"/>
      <c r="AFD159" s="35"/>
      <c r="AFE159" s="35"/>
      <c r="AFF159" s="35"/>
      <c r="AFG159" s="35"/>
      <c r="AFH159" s="35"/>
      <c r="AFI159" s="35"/>
      <c r="AFJ159" s="35"/>
      <c r="AFK159" s="35"/>
      <c r="AFL159" s="35"/>
      <c r="AFM159" s="35"/>
      <c r="AFN159" s="35"/>
      <c r="AFO159" s="35"/>
      <c r="AFP159" s="35"/>
      <c r="AFQ159" s="35"/>
      <c r="AFR159" s="35"/>
      <c r="AFS159" s="35"/>
      <c r="AFT159" s="35"/>
      <c r="AFU159" s="35"/>
      <c r="AFV159" s="35"/>
      <c r="AFW159" s="35"/>
      <c r="AFX159" s="35"/>
      <c r="AFY159" s="35"/>
      <c r="AFZ159" s="35"/>
      <c r="AGA159" s="35"/>
      <c r="AGB159" s="35"/>
      <c r="AGC159" s="35"/>
      <c r="AGD159" s="35"/>
      <c r="AGE159" s="35"/>
      <c r="AGF159" s="35"/>
      <c r="AGG159" s="35"/>
      <c r="AGH159" s="35"/>
      <c r="AGI159" s="35"/>
      <c r="AGJ159" s="35"/>
      <c r="AGK159" s="35"/>
      <c r="AGL159" s="35"/>
      <c r="AGM159" s="35"/>
      <c r="AGN159" s="35"/>
      <c r="AGO159" s="35"/>
      <c r="AGP159" s="35"/>
      <c r="AGQ159" s="35"/>
      <c r="AGR159" s="35"/>
      <c r="AGS159" s="35"/>
      <c r="AGT159" s="35"/>
      <c r="AGU159" s="35"/>
      <c r="AGV159" s="35"/>
      <c r="AGW159" s="35"/>
      <c r="AGX159" s="35"/>
      <c r="AGY159" s="35"/>
      <c r="AGZ159" s="35"/>
      <c r="AHA159" s="35"/>
      <c r="AHB159" s="35"/>
      <c r="AHC159" s="35"/>
      <c r="AHD159" s="35"/>
      <c r="AHE159" s="35"/>
      <c r="AHF159" s="35"/>
      <c r="AHG159" s="35"/>
      <c r="AHH159" s="35"/>
      <c r="AHI159" s="35"/>
      <c r="AHJ159" s="35"/>
      <c r="AHK159" s="35"/>
      <c r="AHL159" s="35"/>
      <c r="AHM159" s="35"/>
      <c r="AHN159" s="35"/>
      <c r="AHO159" s="35"/>
      <c r="AHP159" s="35"/>
      <c r="AHQ159" s="35"/>
      <c r="AHR159" s="35"/>
      <c r="AHS159" s="35"/>
      <c r="AHT159" s="35"/>
      <c r="AHU159" s="35"/>
      <c r="AHV159" s="35"/>
      <c r="AHW159" s="35"/>
      <c r="AHX159" s="35"/>
      <c r="AHY159" s="35"/>
      <c r="AHZ159" s="35"/>
      <c r="AIA159" s="35"/>
      <c r="AIB159" s="35"/>
      <c r="AIC159" s="35"/>
      <c r="AID159" s="35"/>
      <c r="AIE159" s="35"/>
      <c r="AIF159" s="35"/>
      <c r="AIG159" s="35"/>
      <c r="AIH159" s="35"/>
      <c r="AII159" s="35"/>
      <c r="AIJ159" s="35"/>
      <c r="AIK159" s="35"/>
      <c r="AIL159" s="35"/>
      <c r="AIM159" s="35"/>
      <c r="AIN159" s="35"/>
      <c r="AIO159" s="35"/>
      <c r="AIP159" s="35"/>
      <c r="AIQ159" s="35"/>
      <c r="AIR159" s="35"/>
      <c r="AIS159" s="35"/>
      <c r="AIT159" s="35"/>
      <c r="AIU159" s="35"/>
      <c r="AIV159" s="35"/>
      <c r="AIW159" s="35"/>
      <c r="AIX159" s="35"/>
      <c r="AIY159" s="35"/>
      <c r="AIZ159" s="35"/>
      <c r="AJA159" s="35"/>
      <c r="AJB159" s="35"/>
      <c r="AJC159" s="35"/>
      <c r="AJD159" s="35"/>
      <c r="AJE159" s="35"/>
      <c r="AJF159" s="35"/>
      <c r="AJG159" s="35"/>
      <c r="AJH159" s="35"/>
      <c r="AJI159" s="35"/>
      <c r="AJJ159" s="35"/>
      <c r="AJK159" s="35"/>
      <c r="AJL159" s="35"/>
      <c r="AJM159" s="35"/>
      <c r="AJN159" s="35"/>
      <c r="AJO159" s="35"/>
      <c r="AJP159" s="35"/>
      <c r="AJQ159" s="35"/>
      <c r="AJR159" s="35"/>
      <c r="AJS159" s="35"/>
      <c r="AJT159" s="35"/>
      <c r="AJU159" s="35"/>
      <c r="AJV159" s="35"/>
      <c r="AJW159" s="35"/>
      <c r="AJX159" s="35"/>
      <c r="AJY159" s="35"/>
      <c r="AJZ159" s="35"/>
      <c r="AKA159" s="35"/>
      <c r="AKB159" s="35"/>
      <c r="AKC159" s="35"/>
      <c r="AKD159" s="35"/>
      <c r="AKE159" s="35"/>
      <c r="AKF159" s="35"/>
      <c r="AKG159" s="35"/>
      <c r="AKH159" s="35"/>
      <c r="AKI159" s="35"/>
      <c r="AKJ159" s="35"/>
      <c r="AKK159" s="35"/>
      <c r="AKL159" s="35"/>
      <c r="AKM159" s="35"/>
      <c r="AKN159" s="35"/>
      <c r="AKO159" s="35"/>
      <c r="AKP159" s="35"/>
      <c r="AKQ159" s="35"/>
      <c r="AKR159" s="35"/>
      <c r="AKS159" s="35"/>
      <c r="AKT159" s="35"/>
      <c r="AKU159" s="35"/>
      <c r="AKV159" s="35"/>
      <c r="AKW159" s="35"/>
      <c r="AKX159" s="35"/>
      <c r="AKY159" s="35"/>
      <c r="AKZ159" s="35"/>
      <c r="ALA159" s="35"/>
      <c r="ALB159" s="35"/>
      <c r="ALC159" s="35"/>
      <c r="ALD159" s="35"/>
      <c r="ALE159" s="35"/>
      <c r="ALF159" s="35"/>
      <c r="ALG159" s="35"/>
      <c r="ALH159" s="35"/>
      <c r="ALI159" s="35"/>
      <c r="ALJ159" s="35"/>
      <c r="ALK159" s="35"/>
      <c r="ALL159" s="35"/>
      <c r="ALM159" s="35"/>
      <c r="ALN159" s="35"/>
      <c r="ALO159" s="35"/>
      <c r="ALP159" s="35"/>
      <c r="ALQ159" s="35"/>
      <c r="ALR159" s="35"/>
      <c r="ALS159" s="35"/>
      <c r="ALT159" s="35"/>
      <c r="ALU159" s="35"/>
      <c r="ALV159" s="35"/>
      <c r="ALW159" s="35"/>
      <c r="ALX159" s="35"/>
      <c r="ALY159" s="35"/>
      <c r="ALZ159" s="35"/>
      <c r="AMA159" s="35"/>
      <c r="AMB159" s="35"/>
      <c r="AMC159" s="35"/>
      <c r="AMD159" s="35"/>
      <c r="AME159" s="35"/>
      <c r="AMF159" s="35"/>
      <c r="AMG159" s="35"/>
      <c r="AMH159" s="35"/>
      <c r="AMI159" s="35"/>
      <c r="AMJ159" s="35"/>
      <c r="AMK159" s="35"/>
      <c r="AML159" s="35"/>
    </row>
    <row r="160" spans="1:1026" s="34" customFormat="1" ht="19.5" customHeight="1" thickBot="1">
      <c r="B160" s="492"/>
      <c r="C160" s="493"/>
      <c r="D160" s="32"/>
      <c r="E160" s="32"/>
      <c r="F160" s="32"/>
      <c r="G160" s="32"/>
      <c r="H160" s="104"/>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c r="IP160" s="35"/>
      <c r="IQ160" s="35"/>
      <c r="IR160" s="35"/>
      <c r="IS160" s="35"/>
      <c r="IT160" s="35"/>
      <c r="IU160" s="35"/>
      <c r="IV160" s="35"/>
      <c r="IW160" s="35"/>
      <c r="IX160" s="35"/>
      <c r="IY160" s="35"/>
      <c r="IZ160" s="35"/>
      <c r="JA160" s="35"/>
      <c r="JB160" s="35"/>
      <c r="JC160" s="35"/>
      <c r="JD160" s="35"/>
      <c r="JE160" s="35"/>
      <c r="JF160" s="35"/>
      <c r="JG160" s="35"/>
      <c r="JH160" s="35"/>
      <c r="JI160" s="35"/>
      <c r="JJ160" s="35"/>
      <c r="JK160" s="35"/>
      <c r="JL160" s="35"/>
      <c r="JM160" s="35"/>
      <c r="JN160" s="35"/>
      <c r="JO160" s="35"/>
      <c r="JP160" s="35"/>
      <c r="JQ160" s="35"/>
      <c r="JR160" s="35"/>
      <c r="JS160" s="35"/>
      <c r="JT160" s="35"/>
      <c r="JU160" s="35"/>
      <c r="JV160" s="35"/>
      <c r="JW160" s="35"/>
      <c r="JX160" s="35"/>
      <c r="JY160" s="35"/>
      <c r="JZ160" s="35"/>
      <c r="KA160" s="35"/>
      <c r="KB160" s="35"/>
      <c r="KC160" s="35"/>
      <c r="KD160" s="35"/>
      <c r="KE160" s="35"/>
      <c r="KF160" s="35"/>
      <c r="KG160" s="35"/>
      <c r="KH160" s="35"/>
      <c r="KI160" s="35"/>
      <c r="KJ160" s="35"/>
      <c r="KK160" s="35"/>
      <c r="KL160" s="35"/>
      <c r="KM160" s="35"/>
      <c r="KN160" s="35"/>
      <c r="KO160" s="35"/>
      <c r="KP160" s="35"/>
      <c r="KQ160" s="35"/>
      <c r="KR160" s="35"/>
      <c r="KS160" s="35"/>
      <c r="KT160" s="35"/>
      <c r="KU160" s="35"/>
      <c r="KV160" s="35"/>
      <c r="KW160" s="35"/>
      <c r="KX160" s="35"/>
      <c r="KY160" s="35"/>
      <c r="KZ160" s="35"/>
      <c r="LA160" s="35"/>
      <c r="LB160" s="35"/>
      <c r="LC160" s="35"/>
      <c r="LD160" s="35"/>
      <c r="LE160" s="35"/>
      <c r="LF160" s="35"/>
      <c r="LG160" s="35"/>
      <c r="LH160" s="35"/>
      <c r="LI160" s="35"/>
      <c r="LJ160" s="35"/>
      <c r="LK160" s="35"/>
      <c r="LL160" s="35"/>
      <c r="LM160" s="35"/>
      <c r="LN160" s="35"/>
      <c r="LO160" s="35"/>
      <c r="LP160" s="35"/>
      <c r="LQ160" s="35"/>
      <c r="LR160" s="35"/>
      <c r="LS160" s="35"/>
      <c r="LT160" s="35"/>
      <c r="LU160" s="35"/>
      <c r="LV160" s="35"/>
      <c r="LW160" s="35"/>
      <c r="LX160" s="35"/>
      <c r="LY160" s="35"/>
      <c r="LZ160" s="35"/>
      <c r="MA160" s="35"/>
      <c r="MB160" s="35"/>
      <c r="MC160" s="35"/>
      <c r="MD160" s="35"/>
      <c r="ME160" s="35"/>
      <c r="MF160" s="35"/>
      <c r="MG160" s="35"/>
      <c r="MH160" s="35"/>
      <c r="MI160" s="35"/>
      <c r="MJ160" s="35"/>
      <c r="MK160" s="35"/>
      <c r="ML160" s="35"/>
      <c r="MM160" s="35"/>
      <c r="MN160" s="35"/>
      <c r="MO160" s="35"/>
      <c r="MP160" s="35"/>
      <c r="MQ160" s="35"/>
      <c r="MR160" s="35"/>
      <c r="MS160" s="35"/>
      <c r="MT160" s="35"/>
      <c r="MU160" s="35"/>
      <c r="MV160" s="35"/>
      <c r="MW160" s="35"/>
      <c r="MX160" s="35"/>
      <c r="MY160" s="35"/>
      <c r="MZ160" s="35"/>
      <c r="NA160" s="35"/>
      <c r="NB160" s="35"/>
      <c r="NC160" s="35"/>
      <c r="ND160" s="35"/>
      <c r="NE160" s="35"/>
      <c r="NF160" s="35"/>
      <c r="NG160" s="35"/>
      <c r="NH160" s="35"/>
      <c r="NI160" s="35"/>
      <c r="NJ160" s="35"/>
      <c r="NK160" s="35"/>
      <c r="NL160" s="35"/>
      <c r="NM160" s="35"/>
      <c r="NN160" s="35"/>
      <c r="NO160" s="35"/>
      <c r="NP160" s="35"/>
      <c r="NQ160" s="35"/>
      <c r="NR160" s="35"/>
      <c r="NS160" s="35"/>
      <c r="NT160" s="35"/>
      <c r="NU160" s="35"/>
      <c r="NV160" s="35"/>
      <c r="NW160" s="35"/>
      <c r="NX160" s="35"/>
      <c r="NY160" s="35"/>
      <c r="NZ160" s="35"/>
      <c r="OA160" s="35"/>
      <c r="OB160" s="35"/>
      <c r="OC160" s="35"/>
      <c r="OD160" s="35"/>
      <c r="OE160" s="35"/>
      <c r="OF160" s="35"/>
      <c r="OG160" s="35"/>
      <c r="OH160" s="35"/>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c r="RZ160" s="35"/>
      <c r="SA160" s="35"/>
      <c r="SB160" s="35"/>
      <c r="SC160" s="35"/>
      <c r="SD160" s="35"/>
      <c r="SE160" s="35"/>
      <c r="SF160" s="35"/>
      <c r="SG160" s="35"/>
      <c r="SH160" s="35"/>
      <c r="SI160" s="35"/>
      <c r="SJ160" s="35"/>
      <c r="SK160" s="35"/>
      <c r="SL160" s="35"/>
      <c r="SM160" s="35"/>
      <c r="SN160" s="35"/>
      <c r="SO160" s="35"/>
      <c r="SP160" s="35"/>
      <c r="SQ160" s="35"/>
      <c r="SR160" s="35"/>
      <c r="SS160" s="35"/>
      <c r="ST160" s="35"/>
      <c r="SU160" s="35"/>
      <c r="SV160" s="35"/>
      <c r="SW160" s="35"/>
      <c r="SX160" s="35"/>
      <c r="SY160" s="35"/>
      <c r="SZ160" s="35"/>
      <c r="TA160" s="35"/>
      <c r="TB160" s="35"/>
      <c r="TC160" s="35"/>
      <c r="TD160" s="35"/>
      <c r="TE160" s="35"/>
      <c r="TF160" s="35"/>
      <c r="TG160" s="35"/>
      <c r="TH160" s="35"/>
      <c r="TI160" s="35"/>
      <c r="TJ160" s="35"/>
      <c r="TK160" s="35"/>
      <c r="TL160" s="35"/>
      <c r="TM160" s="35"/>
      <c r="TN160" s="35"/>
      <c r="TO160" s="35"/>
      <c r="TP160" s="35"/>
      <c r="TQ160" s="35"/>
      <c r="TR160" s="35"/>
      <c r="TS160" s="35"/>
      <c r="TT160" s="35"/>
      <c r="TU160" s="35"/>
      <c r="TV160" s="35"/>
      <c r="TW160" s="35"/>
      <c r="TX160" s="35"/>
      <c r="TY160" s="35"/>
      <c r="TZ160" s="35"/>
      <c r="UA160" s="35"/>
      <c r="UB160" s="35"/>
      <c r="UC160" s="35"/>
      <c r="UD160" s="35"/>
      <c r="UE160" s="35"/>
      <c r="UF160" s="35"/>
      <c r="UG160" s="35"/>
      <c r="UH160" s="35"/>
      <c r="UI160" s="35"/>
      <c r="UJ160" s="35"/>
      <c r="UK160" s="35"/>
      <c r="UL160" s="35"/>
      <c r="UM160" s="35"/>
      <c r="UN160" s="35"/>
      <c r="UO160" s="35"/>
      <c r="UP160" s="35"/>
      <c r="UQ160" s="35"/>
      <c r="UR160" s="35"/>
      <c r="US160" s="35"/>
      <c r="UT160" s="35"/>
      <c r="UU160" s="35"/>
      <c r="UV160" s="35"/>
      <c r="UW160" s="35"/>
      <c r="UX160" s="35"/>
      <c r="UY160" s="35"/>
      <c r="UZ160" s="35"/>
      <c r="VA160" s="35"/>
      <c r="VB160" s="35"/>
      <c r="VC160" s="35"/>
      <c r="VD160" s="35"/>
      <c r="VE160" s="35"/>
      <c r="VF160" s="35"/>
      <c r="VG160" s="35"/>
      <c r="VH160" s="35"/>
      <c r="VI160" s="35"/>
      <c r="VJ160" s="35"/>
      <c r="VK160" s="35"/>
      <c r="VL160" s="35"/>
      <c r="VM160" s="35"/>
      <c r="VN160" s="35"/>
      <c r="VO160" s="35"/>
      <c r="VP160" s="35"/>
      <c r="VQ160" s="35"/>
      <c r="VR160" s="35"/>
      <c r="VS160" s="35"/>
      <c r="VT160" s="35"/>
      <c r="VU160" s="35"/>
      <c r="VV160" s="35"/>
      <c r="VW160" s="35"/>
      <c r="VX160" s="35"/>
      <c r="VY160" s="35"/>
      <c r="VZ160" s="35"/>
      <c r="WA160" s="35"/>
      <c r="WB160" s="35"/>
      <c r="WC160" s="35"/>
      <c r="WD160" s="35"/>
      <c r="WE160" s="35"/>
      <c r="WF160" s="35"/>
      <c r="WG160" s="35"/>
      <c r="WH160" s="35"/>
      <c r="WI160" s="35"/>
      <c r="WJ160" s="35"/>
      <c r="WK160" s="35"/>
      <c r="WL160" s="35"/>
      <c r="WM160" s="35"/>
      <c r="WN160" s="35"/>
      <c r="WO160" s="35"/>
      <c r="WP160" s="35"/>
      <c r="WQ160" s="35"/>
      <c r="WR160" s="35"/>
      <c r="WS160" s="35"/>
      <c r="WT160" s="35"/>
      <c r="WU160" s="35"/>
      <c r="WV160" s="35"/>
      <c r="WW160" s="35"/>
      <c r="WX160" s="35"/>
      <c r="WY160" s="35"/>
      <c r="WZ160" s="35"/>
      <c r="XA160" s="35"/>
      <c r="XB160" s="35"/>
      <c r="XC160" s="35"/>
      <c r="XD160" s="35"/>
      <c r="XE160" s="35"/>
      <c r="XF160" s="35"/>
      <c r="XG160" s="35"/>
      <c r="XH160" s="35"/>
      <c r="XI160" s="35"/>
      <c r="XJ160" s="35"/>
      <c r="XK160" s="35"/>
      <c r="XL160" s="35"/>
      <c r="XM160" s="35"/>
      <c r="XN160" s="35"/>
      <c r="XO160" s="35"/>
      <c r="XP160" s="35"/>
      <c r="XQ160" s="35"/>
      <c r="XR160" s="35"/>
      <c r="XS160" s="35"/>
      <c r="XT160" s="35"/>
      <c r="XU160" s="35"/>
      <c r="XV160" s="35"/>
      <c r="XW160" s="35"/>
      <c r="XX160" s="35"/>
      <c r="XY160" s="35"/>
      <c r="XZ160" s="35"/>
      <c r="YA160" s="35"/>
      <c r="YB160" s="35"/>
      <c r="YC160" s="35"/>
      <c r="YD160" s="35"/>
      <c r="YE160" s="35"/>
      <c r="YF160" s="35"/>
      <c r="YG160" s="35"/>
      <c r="YH160" s="35"/>
      <c r="YI160" s="35"/>
      <c r="YJ160" s="35"/>
      <c r="YK160" s="35"/>
      <c r="YL160" s="35"/>
      <c r="YM160" s="35"/>
      <c r="YN160" s="35"/>
      <c r="YO160" s="35"/>
      <c r="YP160" s="35"/>
      <c r="YQ160" s="35"/>
      <c r="YR160" s="35"/>
      <c r="YS160" s="35"/>
      <c r="YT160" s="35"/>
      <c r="YU160" s="35"/>
      <c r="YV160" s="35"/>
      <c r="YW160" s="35"/>
      <c r="YX160" s="35"/>
      <c r="YY160" s="35"/>
      <c r="YZ160" s="35"/>
      <c r="ZA160" s="35"/>
      <c r="ZB160" s="35"/>
      <c r="ZC160" s="35"/>
      <c r="ZD160" s="35"/>
      <c r="ZE160" s="35"/>
      <c r="ZF160" s="35"/>
      <c r="ZG160" s="35"/>
      <c r="ZH160" s="35"/>
      <c r="ZI160" s="35"/>
      <c r="ZJ160" s="35"/>
      <c r="ZK160" s="35"/>
      <c r="ZL160" s="35"/>
      <c r="ZM160" s="35"/>
      <c r="ZN160" s="35"/>
      <c r="ZO160" s="35"/>
      <c r="ZP160" s="35"/>
      <c r="ZQ160" s="35"/>
      <c r="ZR160" s="35"/>
      <c r="ZS160" s="35"/>
      <c r="ZT160" s="35"/>
      <c r="ZU160" s="35"/>
      <c r="ZV160" s="35"/>
      <c r="ZW160" s="35"/>
      <c r="ZX160" s="35"/>
      <c r="ZY160" s="35"/>
      <c r="ZZ160" s="35"/>
      <c r="AAA160" s="35"/>
      <c r="AAB160" s="35"/>
      <c r="AAC160" s="35"/>
      <c r="AAD160" s="35"/>
      <c r="AAE160" s="35"/>
      <c r="AAF160" s="35"/>
      <c r="AAG160" s="35"/>
      <c r="AAH160" s="35"/>
      <c r="AAI160" s="35"/>
      <c r="AAJ160" s="35"/>
      <c r="AAK160" s="35"/>
      <c r="AAL160" s="35"/>
      <c r="AAM160" s="35"/>
      <c r="AAN160" s="35"/>
      <c r="AAO160" s="35"/>
      <c r="AAP160" s="35"/>
      <c r="AAQ160" s="35"/>
      <c r="AAR160" s="35"/>
      <c r="AAS160" s="35"/>
      <c r="AAT160" s="35"/>
      <c r="AAU160" s="35"/>
      <c r="AAV160" s="35"/>
      <c r="AAW160" s="35"/>
      <c r="AAX160" s="35"/>
      <c r="AAY160" s="35"/>
      <c r="AAZ160" s="35"/>
      <c r="ABA160" s="35"/>
      <c r="ABB160" s="35"/>
      <c r="ABC160" s="35"/>
      <c r="ABD160" s="35"/>
      <c r="ABE160" s="35"/>
      <c r="ABF160" s="35"/>
      <c r="ABG160" s="35"/>
      <c r="ABH160" s="35"/>
      <c r="ABI160" s="35"/>
      <c r="ABJ160" s="35"/>
      <c r="ABK160" s="35"/>
      <c r="ABL160" s="35"/>
      <c r="ABM160" s="35"/>
      <c r="ABN160" s="35"/>
      <c r="ABO160" s="35"/>
      <c r="ABP160" s="35"/>
      <c r="ABQ160" s="35"/>
      <c r="ABR160" s="35"/>
      <c r="ABS160" s="35"/>
      <c r="ABT160" s="35"/>
      <c r="ABU160" s="35"/>
      <c r="ABV160" s="35"/>
      <c r="ABW160" s="35"/>
      <c r="ABX160" s="35"/>
      <c r="ABY160" s="35"/>
      <c r="ABZ160" s="35"/>
      <c r="ACA160" s="35"/>
      <c r="ACB160" s="35"/>
      <c r="ACC160" s="35"/>
      <c r="ACD160" s="35"/>
      <c r="ACE160" s="35"/>
      <c r="ACF160" s="35"/>
      <c r="ACG160" s="35"/>
      <c r="ACH160" s="35"/>
      <c r="ACI160" s="35"/>
      <c r="ACJ160" s="35"/>
      <c r="ACK160" s="35"/>
      <c r="ACL160" s="35"/>
      <c r="ACM160" s="35"/>
      <c r="ACN160" s="35"/>
      <c r="ACO160" s="35"/>
      <c r="ACP160" s="35"/>
      <c r="ACQ160" s="35"/>
      <c r="ACR160" s="35"/>
      <c r="ACS160" s="35"/>
      <c r="ACT160" s="35"/>
      <c r="ACU160" s="35"/>
      <c r="ACV160" s="35"/>
      <c r="ACW160" s="35"/>
      <c r="ACX160" s="35"/>
      <c r="ACY160" s="35"/>
      <c r="ACZ160" s="35"/>
      <c r="ADA160" s="35"/>
      <c r="ADB160" s="35"/>
      <c r="ADC160" s="35"/>
      <c r="ADD160" s="35"/>
      <c r="ADE160" s="35"/>
      <c r="ADF160" s="35"/>
      <c r="ADG160" s="35"/>
      <c r="ADH160" s="35"/>
      <c r="ADI160" s="35"/>
      <c r="ADJ160" s="35"/>
      <c r="ADK160" s="35"/>
      <c r="ADL160" s="35"/>
      <c r="ADM160" s="35"/>
      <c r="ADN160" s="35"/>
      <c r="ADO160" s="35"/>
      <c r="ADP160" s="35"/>
      <c r="ADQ160" s="35"/>
      <c r="ADR160" s="35"/>
      <c r="ADS160" s="35"/>
      <c r="ADT160" s="35"/>
      <c r="ADU160" s="35"/>
      <c r="ADV160" s="35"/>
      <c r="ADW160" s="35"/>
      <c r="ADX160" s="35"/>
      <c r="ADY160" s="35"/>
      <c r="ADZ160" s="35"/>
      <c r="AEA160" s="35"/>
      <c r="AEB160" s="35"/>
      <c r="AEC160" s="35"/>
      <c r="AED160" s="35"/>
      <c r="AEE160" s="35"/>
      <c r="AEF160" s="35"/>
      <c r="AEG160" s="35"/>
      <c r="AEH160" s="35"/>
      <c r="AEI160" s="35"/>
      <c r="AEJ160" s="35"/>
      <c r="AEK160" s="35"/>
      <c r="AEL160" s="35"/>
      <c r="AEM160" s="35"/>
      <c r="AEN160" s="35"/>
      <c r="AEO160" s="35"/>
      <c r="AEP160" s="35"/>
      <c r="AEQ160" s="35"/>
      <c r="AER160" s="35"/>
      <c r="AES160" s="35"/>
      <c r="AET160" s="35"/>
      <c r="AEU160" s="35"/>
      <c r="AEV160" s="35"/>
      <c r="AEW160" s="35"/>
      <c r="AEX160" s="35"/>
      <c r="AEY160" s="35"/>
      <c r="AEZ160" s="35"/>
      <c r="AFA160" s="35"/>
      <c r="AFB160" s="35"/>
      <c r="AFC160" s="35"/>
      <c r="AFD160" s="35"/>
      <c r="AFE160" s="35"/>
      <c r="AFF160" s="35"/>
      <c r="AFG160" s="35"/>
      <c r="AFH160" s="35"/>
      <c r="AFI160" s="35"/>
      <c r="AFJ160" s="35"/>
      <c r="AFK160" s="35"/>
      <c r="AFL160" s="35"/>
      <c r="AFM160" s="35"/>
      <c r="AFN160" s="35"/>
      <c r="AFO160" s="35"/>
      <c r="AFP160" s="35"/>
      <c r="AFQ160" s="35"/>
      <c r="AFR160" s="35"/>
      <c r="AFS160" s="35"/>
      <c r="AFT160" s="35"/>
      <c r="AFU160" s="35"/>
      <c r="AFV160" s="35"/>
      <c r="AFW160" s="35"/>
      <c r="AFX160" s="35"/>
      <c r="AFY160" s="35"/>
      <c r="AFZ160" s="35"/>
      <c r="AGA160" s="35"/>
      <c r="AGB160" s="35"/>
      <c r="AGC160" s="35"/>
      <c r="AGD160" s="35"/>
      <c r="AGE160" s="35"/>
      <c r="AGF160" s="35"/>
      <c r="AGG160" s="35"/>
      <c r="AGH160" s="35"/>
      <c r="AGI160" s="35"/>
      <c r="AGJ160" s="35"/>
      <c r="AGK160" s="35"/>
      <c r="AGL160" s="35"/>
      <c r="AGM160" s="35"/>
      <c r="AGN160" s="35"/>
      <c r="AGO160" s="35"/>
      <c r="AGP160" s="35"/>
      <c r="AGQ160" s="35"/>
      <c r="AGR160" s="35"/>
      <c r="AGS160" s="35"/>
      <c r="AGT160" s="35"/>
      <c r="AGU160" s="35"/>
      <c r="AGV160" s="35"/>
      <c r="AGW160" s="35"/>
      <c r="AGX160" s="35"/>
      <c r="AGY160" s="35"/>
      <c r="AGZ160" s="35"/>
      <c r="AHA160" s="35"/>
      <c r="AHB160" s="35"/>
      <c r="AHC160" s="35"/>
      <c r="AHD160" s="35"/>
      <c r="AHE160" s="35"/>
      <c r="AHF160" s="35"/>
      <c r="AHG160" s="35"/>
      <c r="AHH160" s="35"/>
      <c r="AHI160" s="35"/>
      <c r="AHJ160" s="35"/>
      <c r="AHK160" s="35"/>
      <c r="AHL160" s="35"/>
      <c r="AHM160" s="35"/>
      <c r="AHN160" s="35"/>
      <c r="AHO160" s="35"/>
      <c r="AHP160" s="35"/>
      <c r="AHQ160" s="35"/>
      <c r="AHR160" s="35"/>
      <c r="AHS160" s="35"/>
      <c r="AHT160" s="35"/>
      <c r="AHU160" s="35"/>
      <c r="AHV160" s="35"/>
      <c r="AHW160" s="35"/>
      <c r="AHX160" s="35"/>
      <c r="AHY160" s="35"/>
      <c r="AHZ160" s="35"/>
      <c r="AIA160" s="35"/>
      <c r="AIB160" s="35"/>
      <c r="AIC160" s="35"/>
      <c r="AID160" s="35"/>
      <c r="AIE160" s="35"/>
      <c r="AIF160" s="35"/>
      <c r="AIG160" s="35"/>
      <c r="AIH160" s="35"/>
      <c r="AII160" s="35"/>
      <c r="AIJ160" s="35"/>
      <c r="AIK160" s="35"/>
      <c r="AIL160" s="35"/>
      <c r="AIM160" s="35"/>
      <c r="AIN160" s="35"/>
      <c r="AIO160" s="35"/>
      <c r="AIP160" s="35"/>
      <c r="AIQ160" s="35"/>
      <c r="AIR160" s="35"/>
      <c r="AIS160" s="35"/>
      <c r="AIT160" s="35"/>
      <c r="AIU160" s="35"/>
      <c r="AIV160" s="35"/>
      <c r="AIW160" s="35"/>
      <c r="AIX160" s="35"/>
      <c r="AIY160" s="35"/>
      <c r="AIZ160" s="35"/>
      <c r="AJA160" s="35"/>
      <c r="AJB160" s="35"/>
      <c r="AJC160" s="35"/>
      <c r="AJD160" s="35"/>
      <c r="AJE160" s="35"/>
      <c r="AJF160" s="35"/>
      <c r="AJG160" s="35"/>
      <c r="AJH160" s="35"/>
      <c r="AJI160" s="35"/>
      <c r="AJJ160" s="35"/>
      <c r="AJK160" s="35"/>
      <c r="AJL160" s="35"/>
      <c r="AJM160" s="35"/>
      <c r="AJN160" s="35"/>
      <c r="AJO160" s="35"/>
      <c r="AJP160" s="35"/>
      <c r="AJQ160" s="35"/>
      <c r="AJR160" s="35"/>
      <c r="AJS160" s="35"/>
      <c r="AJT160" s="35"/>
      <c r="AJU160" s="35"/>
      <c r="AJV160" s="35"/>
      <c r="AJW160" s="35"/>
      <c r="AJX160" s="35"/>
      <c r="AJY160" s="35"/>
      <c r="AJZ160" s="35"/>
      <c r="AKA160" s="35"/>
      <c r="AKB160" s="35"/>
      <c r="AKC160" s="35"/>
      <c r="AKD160" s="35"/>
      <c r="AKE160" s="35"/>
      <c r="AKF160" s="35"/>
      <c r="AKG160" s="35"/>
      <c r="AKH160" s="35"/>
      <c r="AKI160" s="35"/>
      <c r="AKJ160" s="35"/>
      <c r="AKK160" s="35"/>
      <c r="AKL160" s="35"/>
      <c r="AKM160" s="35"/>
      <c r="AKN160" s="35"/>
      <c r="AKO160" s="35"/>
      <c r="AKP160" s="35"/>
      <c r="AKQ160" s="35"/>
      <c r="AKR160" s="35"/>
      <c r="AKS160" s="35"/>
      <c r="AKT160" s="35"/>
      <c r="AKU160" s="35"/>
      <c r="AKV160" s="35"/>
      <c r="AKW160" s="35"/>
      <c r="AKX160" s="35"/>
      <c r="AKY160" s="35"/>
      <c r="AKZ160" s="35"/>
      <c r="ALA160" s="35"/>
      <c r="ALB160" s="35"/>
      <c r="ALC160" s="35"/>
      <c r="ALD160" s="35"/>
      <c r="ALE160" s="35"/>
      <c r="ALF160" s="35"/>
      <c r="ALG160" s="35"/>
      <c r="ALH160" s="35"/>
      <c r="ALI160" s="35"/>
      <c r="ALJ160" s="35"/>
      <c r="ALK160" s="35"/>
      <c r="ALL160" s="35"/>
      <c r="ALM160" s="35"/>
      <c r="ALN160" s="35"/>
      <c r="ALO160" s="35"/>
      <c r="ALP160" s="35"/>
      <c r="ALQ160" s="35"/>
      <c r="ALR160" s="35"/>
      <c r="ALS160" s="35"/>
      <c r="ALT160" s="35"/>
      <c r="ALU160" s="35"/>
      <c r="ALV160" s="35"/>
      <c r="ALW160" s="35"/>
      <c r="ALX160" s="35"/>
      <c r="ALY160" s="35"/>
      <c r="ALZ160" s="35"/>
      <c r="AMA160" s="35"/>
      <c r="AMB160" s="35"/>
      <c r="AMC160" s="35"/>
      <c r="AMD160" s="35"/>
      <c r="AME160" s="35"/>
      <c r="AMF160" s="35"/>
      <c r="AMG160" s="35"/>
      <c r="AMH160" s="35"/>
      <c r="AMI160" s="35"/>
      <c r="AMJ160" s="35"/>
      <c r="AMK160" s="35"/>
      <c r="AML160" s="35"/>
    </row>
    <row r="161" spans="1:1026" ht="24" customHeight="1">
      <c r="A161"/>
      <c r="B161" s="287" t="s">
        <v>163</v>
      </c>
      <c r="C161" s="288"/>
      <c r="D161" s="288"/>
      <c r="E161" s="288"/>
      <c r="F161" s="288"/>
      <c r="G161" s="288"/>
      <c r="H161" s="289"/>
      <c r="I161"/>
    </row>
    <row r="162" spans="1:1026" ht="18.75" customHeight="1">
      <c r="A162"/>
      <c r="B162" s="470" t="s">
        <v>160</v>
      </c>
      <c r="C162" s="494"/>
      <c r="D162" s="494"/>
      <c r="E162" s="494"/>
      <c r="F162" s="494"/>
      <c r="G162" s="494"/>
      <c r="H162" s="186" t="s">
        <v>161</v>
      </c>
      <c r="I162"/>
    </row>
    <row r="163" spans="1:1026" ht="18" customHeight="1">
      <c r="A163"/>
      <c r="B163" s="187" t="s">
        <v>9</v>
      </c>
      <c r="C163" s="480" t="s">
        <v>162</v>
      </c>
      <c r="D163" s="481"/>
      <c r="E163" s="481"/>
      <c r="F163" s="481"/>
      <c r="G163" s="482"/>
      <c r="H163" s="136">
        <f>F158</f>
        <v>3448.81</v>
      </c>
      <c r="I163"/>
    </row>
    <row r="164" spans="1:1026" ht="18" customHeight="1">
      <c r="A164"/>
      <c r="B164" s="187" t="s">
        <v>11</v>
      </c>
      <c r="C164" s="480" t="s">
        <v>164</v>
      </c>
      <c r="D164" s="481"/>
      <c r="E164" s="481"/>
      <c r="F164" s="481"/>
      <c r="G164" s="482"/>
      <c r="H164" s="136">
        <f>H159</f>
        <v>17244.05</v>
      </c>
      <c r="I164"/>
    </row>
    <row r="165" spans="1:1026" ht="18" customHeight="1" thickBot="1">
      <c r="A165"/>
      <c r="B165" s="137" t="s">
        <v>11</v>
      </c>
      <c r="C165" s="483" t="s">
        <v>165</v>
      </c>
      <c r="D165" s="484"/>
      <c r="E165" s="484"/>
      <c r="F165" s="484"/>
      <c r="G165" s="485"/>
      <c r="H165" s="138">
        <f>H164*H13</f>
        <v>344881</v>
      </c>
      <c r="I165"/>
    </row>
    <row r="166" spans="1:1026" ht="19.5" customHeight="1">
      <c r="A166"/>
      <c r="B166" s="188"/>
      <c r="C166" s="189"/>
      <c r="D166" s="32"/>
      <c r="E166" s="32"/>
      <c r="F166" s="32"/>
      <c r="G166" s="32"/>
      <c r="H166" s="104"/>
      <c r="I166"/>
    </row>
    <row r="167" spans="1:1026" s="34" customFormat="1" ht="19.5" customHeight="1">
      <c r="B167" s="11"/>
      <c r="C167" s="103"/>
      <c r="D167" s="32"/>
      <c r="E167" s="32"/>
      <c r="F167" s="32"/>
      <c r="G167" s="32"/>
      <c r="H167" s="104"/>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5"/>
      <c r="DT167" s="35"/>
      <c r="DU167" s="35"/>
      <c r="DV167" s="35"/>
      <c r="DW167" s="35"/>
      <c r="DX167" s="35"/>
      <c r="DY167" s="35"/>
      <c r="DZ167" s="35"/>
      <c r="EA167" s="35"/>
      <c r="EB167" s="35"/>
      <c r="EC167" s="35"/>
      <c r="ED167" s="35"/>
      <c r="EE167" s="35"/>
      <c r="EF167" s="35"/>
      <c r="EG167" s="35"/>
      <c r="EH167" s="35"/>
      <c r="EI167" s="35"/>
      <c r="EJ167" s="35"/>
      <c r="EK167" s="35"/>
      <c r="EL167" s="35"/>
      <c r="EM167" s="35"/>
      <c r="EN167" s="35"/>
      <c r="EO167" s="35"/>
      <c r="EP167" s="35"/>
      <c r="EQ167" s="35"/>
      <c r="ER167" s="35"/>
      <c r="ES167" s="35"/>
      <c r="ET167" s="35"/>
      <c r="EU167" s="35"/>
      <c r="EV167" s="35"/>
      <c r="EW167" s="35"/>
      <c r="EX167" s="35"/>
      <c r="EY167" s="35"/>
      <c r="EZ167" s="35"/>
      <c r="FA167" s="35"/>
      <c r="FB167" s="35"/>
      <c r="FC167" s="35"/>
      <c r="FD167" s="35"/>
      <c r="FE167" s="35"/>
      <c r="FF167" s="35"/>
      <c r="FG167" s="35"/>
      <c r="FH167" s="35"/>
      <c r="FI167" s="35"/>
      <c r="FJ167" s="35"/>
      <c r="FK167" s="35"/>
      <c r="FL167" s="35"/>
      <c r="FM167" s="35"/>
      <c r="FN167" s="35"/>
      <c r="FO167" s="35"/>
      <c r="FP167" s="35"/>
      <c r="FQ167" s="35"/>
      <c r="FR167" s="35"/>
      <c r="FS167" s="35"/>
      <c r="FT167" s="35"/>
      <c r="FU167" s="35"/>
      <c r="FV167" s="35"/>
      <c r="FW167" s="35"/>
      <c r="FX167" s="35"/>
      <c r="FY167" s="35"/>
      <c r="FZ167" s="35"/>
      <c r="GA167" s="35"/>
      <c r="GB167" s="35"/>
      <c r="GC167" s="35"/>
      <c r="GD167" s="35"/>
      <c r="GE167" s="35"/>
      <c r="GF167" s="35"/>
      <c r="GG167" s="35"/>
      <c r="GH167" s="35"/>
      <c r="GI167" s="35"/>
      <c r="GJ167" s="35"/>
      <c r="GK167" s="35"/>
      <c r="GL167" s="35"/>
      <c r="GM167" s="35"/>
      <c r="GN167" s="35"/>
      <c r="GO167" s="35"/>
      <c r="GP167" s="35"/>
      <c r="GQ167" s="35"/>
      <c r="GR167" s="35"/>
      <c r="GS167" s="35"/>
      <c r="GT167" s="35"/>
      <c r="GU167" s="35"/>
      <c r="GV167" s="35"/>
      <c r="GW167" s="35"/>
      <c r="GX167" s="35"/>
      <c r="GY167" s="35"/>
      <c r="GZ167" s="35"/>
      <c r="HA167" s="35"/>
      <c r="HB167" s="35"/>
      <c r="HC167" s="35"/>
      <c r="HD167" s="35"/>
      <c r="HE167" s="35"/>
      <c r="HF167" s="35"/>
      <c r="HG167" s="35"/>
      <c r="HH167" s="35"/>
      <c r="HI167" s="35"/>
      <c r="HJ167" s="35"/>
      <c r="HK167" s="35"/>
      <c r="HL167" s="35"/>
      <c r="HM167" s="35"/>
      <c r="HN167" s="35"/>
      <c r="HO167" s="35"/>
      <c r="HP167" s="35"/>
      <c r="HQ167" s="35"/>
      <c r="HR167" s="35"/>
      <c r="HS167" s="35"/>
      <c r="HT167" s="35"/>
      <c r="HU167" s="35"/>
      <c r="HV167" s="35"/>
      <c r="HW167" s="35"/>
      <c r="HX167" s="35"/>
      <c r="HY167" s="35"/>
      <c r="HZ167" s="35"/>
      <c r="IA167" s="35"/>
      <c r="IB167" s="35"/>
      <c r="IC167" s="35"/>
      <c r="ID167" s="35"/>
      <c r="IE167" s="35"/>
      <c r="IF167" s="35"/>
      <c r="IG167" s="35"/>
      <c r="IH167" s="35"/>
      <c r="II167" s="35"/>
      <c r="IJ167" s="35"/>
      <c r="IK167" s="35"/>
      <c r="IL167" s="35"/>
      <c r="IM167" s="35"/>
      <c r="IN167" s="35"/>
      <c r="IO167" s="35"/>
      <c r="IP167" s="35"/>
      <c r="IQ167" s="35"/>
      <c r="IR167" s="35"/>
      <c r="IS167" s="35"/>
      <c r="IT167" s="35"/>
      <c r="IU167" s="35"/>
      <c r="IV167" s="35"/>
      <c r="IW167" s="35"/>
      <c r="IX167" s="35"/>
      <c r="IY167" s="35"/>
      <c r="IZ167" s="35"/>
      <c r="JA167" s="35"/>
      <c r="JB167" s="35"/>
      <c r="JC167" s="35"/>
      <c r="JD167" s="35"/>
      <c r="JE167" s="35"/>
      <c r="JF167" s="35"/>
      <c r="JG167" s="35"/>
      <c r="JH167" s="35"/>
      <c r="JI167" s="35"/>
      <c r="JJ167" s="35"/>
      <c r="JK167" s="35"/>
      <c r="JL167" s="35"/>
      <c r="JM167" s="35"/>
      <c r="JN167" s="35"/>
      <c r="JO167" s="35"/>
      <c r="JP167" s="35"/>
      <c r="JQ167" s="35"/>
      <c r="JR167" s="35"/>
      <c r="JS167" s="35"/>
      <c r="JT167" s="35"/>
      <c r="JU167" s="35"/>
      <c r="JV167" s="35"/>
      <c r="JW167" s="35"/>
      <c r="JX167" s="35"/>
      <c r="JY167" s="35"/>
      <c r="JZ167" s="35"/>
      <c r="KA167" s="35"/>
      <c r="KB167" s="35"/>
      <c r="KC167" s="35"/>
      <c r="KD167" s="35"/>
      <c r="KE167" s="35"/>
      <c r="KF167" s="35"/>
      <c r="KG167" s="35"/>
      <c r="KH167" s="35"/>
      <c r="KI167" s="35"/>
      <c r="KJ167" s="35"/>
      <c r="KK167" s="35"/>
      <c r="KL167" s="35"/>
      <c r="KM167" s="35"/>
      <c r="KN167" s="35"/>
      <c r="KO167" s="35"/>
      <c r="KP167" s="35"/>
      <c r="KQ167" s="35"/>
      <c r="KR167" s="35"/>
      <c r="KS167" s="35"/>
      <c r="KT167" s="35"/>
      <c r="KU167" s="35"/>
      <c r="KV167" s="35"/>
      <c r="KW167" s="35"/>
      <c r="KX167" s="35"/>
      <c r="KY167" s="35"/>
      <c r="KZ167" s="35"/>
      <c r="LA167" s="35"/>
      <c r="LB167" s="35"/>
      <c r="LC167" s="35"/>
      <c r="LD167" s="35"/>
      <c r="LE167" s="35"/>
      <c r="LF167" s="35"/>
      <c r="LG167" s="35"/>
      <c r="LH167" s="35"/>
      <c r="LI167" s="35"/>
      <c r="LJ167" s="35"/>
      <c r="LK167" s="35"/>
      <c r="LL167" s="35"/>
      <c r="LM167" s="35"/>
      <c r="LN167" s="35"/>
      <c r="LO167" s="35"/>
      <c r="LP167" s="35"/>
      <c r="LQ167" s="35"/>
      <c r="LR167" s="35"/>
      <c r="LS167" s="35"/>
      <c r="LT167" s="35"/>
      <c r="LU167" s="35"/>
      <c r="LV167" s="35"/>
      <c r="LW167" s="35"/>
      <c r="LX167" s="35"/>
      <c r="LY167" s="35"/>
      <c r="LZ167" s="35"/>
      <c r="MA167" s="35"/>
      <c r="MB167" s="35"/>
      <c r="MC167" s="35"/>
      <c r="MD167" s="35"/>
      <c r="ME167" s="35"/>
      <c r="MF167" s="35"/>
      <c r="MG167" s="35"/>
      <c r="MH167" s="35"/>
      <c r="MI167" s="35"/>
      <c r="MJ167" s="35"/>
      <c r="MK167" s="35"/>
      <c r="ML167" s="35"/>
      <c r="MM167" s="35"/>
      <c r="MN167" s="35"/>
      <c r="MO167" s="35"/>
      <c r="MP167" s="35"/>
      <c r="MQ167" s="35"/>
      <c r="MR167" s="35"/>
      <c r="MS167" s="35"/>
      <c r="MT167" s="35"/>
      <c r="MU167" s="35"/>
      <c r="MV167" s="35"/>
      <c r="MW167" s="35"/>
      <c r="MX167" s="35"/>
      <c r="MY167" s="35"/>
      <c r="MZ167" s="35"/>
      <c r="NA167" s="35"/>
      <c r="NB167" s="35"/>
      <c r="NC167" s="35"/>
      <c r="ND167" s="35"/>
      <c r="NE167" s="35"/>
      <c r="NF167" s="35"/>
      <c r="NG167" s="35"/>
      <c r="NH167" s="35"/>
      <c r="NI167" s="35"/>
      <c r="NJ167" s="35"/>
      <c r="NK167" s="35"/>
      <c r="NL167" s="35"/>
      <c r="NM167" s="35"/>
      <c r="NN167" s="35"/>
      <c r="NO167" s="35"/>
      <c r="NP167" s="35"/>
      <c r="NQ167" s="35"/>
      <c r="NR167" s="35"/>
      <c r="NS167" s="35"/>
      <c r="NT167" s="35"/>
      <c r="NU167" s="35"/>
      <c r="NV167" s="35"/>
      <c r="NW167" s="35"/>
      <c r="NX167" s="35"/>
      <c r="NY167" s="35"/>
      <c r="NZ167" s="35"/>
      <c r="OA167" s="35"/>
      <c r="OB167" s="35"/>
      <c r="OC167" s="35"/>
      <c r="OD167" s="35"/>
      <c r="OE167" s="35"/>
      <c r="OF167" s="35"/>
      <c r="OG167" s="35"/>
      <c r="OH167" s="35"/>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c r="RZ167" s="35"/>
      <c r="SA167" s="35"/>
      <c r="SB167" s="35"/>
      <c r="SC167" s="35"/>
      <c r="SD167" s="35"/>
      <c r="SE167" s="35"/>
      <c r="SF167" s="35"/>
      <c r="SG167" s="35"/>
      <c r="SH167" s="35"/>
      <c r="SI167" s="35"/>
      <c r="SJ167" s="35"/>
      <c r="SK167" s="35"/>
      <c r="SL167" s="35"/>
      <c r="SM167" s="35"/>
      <c r="SN167" s="35"/>
      <c r="SO167" s="35"/>
      <c r="SP167" s="35"/>
      <c r="SQ167" s="35"/>
      <c r="SR167" s="35"/>
      <c r="SS167" s="35"/>
      <c r="ST167" s="35"/>
      <c r="SU167" s="35"/>
      <c r="SV167" s="35"/>
      <c r="SW167" s="35"/>
      <c r="SX167" s="35"/>
      <c r="SY167" s="35"/>
      <c r="SZ167" s="35"/>
      <c r="TA167" s="35"/>
      <c r="TB167" s="35"/>
      <c r="TC167" s="35"/>
      <c r="TD167" s="35"/>
      <c r="TE167" s="35"/>
      <c r="TF167" s="35"/>
      <c r="TG167" s="35"/>
      <c r="TH167" s="35"/>
      <c r="TI167" s="35"/>
      <c r="TJ167" s="35"/>
      <c r="TK167" s="35"/>
      <c r="TL167" s="35"/>
      <c r="TM167" s="35"/>
      <c r="TN167" s="35"/>
      <c r="TO167" s="35"/>
      <c r="TP167" s="35"/>
      <c r="TQ167" s="35"/>
      <c r="TR167" s="35"/>
      <c r="TS167" s="35"/>
      <c r="TT167" s="35"/>
      <c r="TU167" s="35"/>
      <c r="TV167" s="35"/>
      <c r="TW167" s="35"/>
      <c r="TX167" s="35"/>
      <c r="TY167" s="35"/>
      <c r="TZ167" s="35"/>
      <c r="UA167" s="35"/>
      <c r="UB167" s="35"/>
      <c r="UC167" s="35"/>
      <c r="UD167" s="35"/>
      <c r="UE167" s="35"/>
      <c r="UF167" s="35"/>
      <c r="UG167" s="35"/>
      <c r="UH167" s="35"/>
      <c r="UI167" s="35"/>
      <c r="UJ167" s="35"/>
      <c r="UK167" s="35"/>
      <c r="UL167" s="35"/>
      <c r="UM167" s="35"/>
      <c r="UN167" s="35"/>
      <c r="UO167" s="35"/>
      <c r="UP167" s="35"/>
      <c r="UQ167" s="35"/>
      <c r="UR167" s="35"/>
      <c r="US167" s="35"/>
      <c r="UT167" s="35"/>
      <c r="UU167" s="35"/>
      <c r="UV167" s="35"/>
      <c r="UW167" s="35"/>
      <c r="UX167" s="35"/>
      <c r="UY167" s="35"/>
      <c r="UZ167" s="35"/>
      <c r="VA167" s="35"/>
      <c r="VB167" s="35"/>
      <c r="VC167" s="35"/>
      <c r="VD167" s="35"/>
      <c r="VE167" s="35"/>
      <c r="VF167" s="35"/>
      <c r="VG167" s="35"/>
      <c r="VH167" s="35"/>
      <c r="VI167" s="35"/>
      <c r="VJ167" s="35"/>
      <c r="VK167" s="35"/>
      <c r="VL167" s="35"/>
      <c r="VM167" s="35"/>
      <c r="VN167" s="35"/>
      <c r="VO167" s="35"/>
      <c r="VP167" s="35"/>
      <c r="VQ167" s="35"/>
      <c r="VR167" s="35"/>
      <c r="VS167" s="35"/>
      <c r="VT167" s="35"/>
      <c r="VU167" s="35"/>
      <c r="VV167" s="35"/>
      <c r="VW167" s="35"/>
      <c r="VX167" s="35"/>
      <c r="VY167" s="35"/>
      <c r="VZ167" s="35"/>
      <c r="WA167" s="35"/>
      <c r="WB167" s="35"/>
      <c r="WC167" s="35"/>
      <c r="WD167" s="35"/>
      <c r="WE167" s="35"/>
      <c r="WF167" s="35"/>
      <c r="WG167" s="35"/>
      <c r="WH167" s="35"/>
      <c r="WI167" s="35"/>
      <c r="WJ167" s="35"/>
      <c r="WK167" s="35"/>
      <c r="WL167" s="35"/>
      <c r="WM167" s="35"/>
      <c r="WN167" s="35"/>
      <c r="WO167" s="35"/>
      <c r="WP167" s="35"/>
      <c r="WQ167" s="35"/>
      <c r="WR167" s="35"/>
      <c r="WS167" s="35"/>
      <c r="WT167" s="35"/>
      <c r="WU167" s="35"/>
      <c r="WV167" s="35"/>
      <c r="WW167" s="35"/>
      <c r="WX167" s="35"/>
      <c r="WY167" s="35"/>
      <c r="WZ167" s="35"/>
      <c r="XA167" s="35"/>
      <c r="XB167" s="35"/>
      <c r="XC167" s="35"/>
      <c r="XD167" s="35"/>
      <c r="XE167" s="35"/>
      <c r="XF167" s="35"/>
      <c r="XG167" s="35"/>
      <c r="XH167" s="35"/>
      <c r="XI167" s="35"/>
      <c r="XJ167" s="35"/>
      <c r="XK167" s="35"/>
      <c r="XL167" s="35"/>
      <c r="XM167" s="35"/>
      <c r="XN167" s="35"/>
      <c r="XO167" s="35"/>
      <c r="XP167" s="35"/>
      <c r="XQ167" s="35"/>
      <c r="XR167" s="35"/>
      <c r="XS167" s="35"/>
      <c r="XT167" s="35"/>
      <c r="XU167" s="35"/>
      <c r="XV167" s="35"/>
      <c r="XW167" s="35"/>
      <c r="XX167" s="35"/>
      <c r="XY167" s="35"/>
      <c r="XZ167" s="35"/>
      <c r="YA167" s="35"/>
      <c r="YB167" s="35"/>
      <c r="YC167" s="35"/>
      <c r="YD167" s="35"/>
      <c r="YE167" s="35"/>
      <c r="YF167" s="35"/>
      <c r="YG167" s="35"/>
      <c r="YH167" s="35"/>
      <c r="YI167" s="35"/>
      <c r="YJ167" s="35"/>
      <c r="YK167" s="35"/>
      <c r="YL167" s="35"/>
      <c r="YM167" s="35"/>
      <c r="YN167" s="35"/>
      <c r="YO167" s="35"/>
      <c r="YP167" s="35"/>
      <c r="YQ167" s="35"/>
      <c r="YR167" s="35"/>
      <c r="YS167" s="35"/>
      <c r="YT167" s="35"/>
      <c r="YU167" s="35"/>
      <c r="YV167" s="35"/>
      <c r="YW167" s="35"/>
      <c r="YX167" s="35"/>
      <c r="YY167" s="35"/>
      <c r="YZ167" s="35"/>
      <c r="ZA167" s="35"/>
      <c r="ZB167" s="35"/>
      <c r="ZC167" s="35"/>
      <c r="ZD167" s="35"/>
      <c r="ZE167" s="35"/>
      <c r="ZF167" s="35"/>
      <c r="ZG167" s="35"/>
      <c r="ZH167" s="35"/>
      <c r="ZI167" s="35"/>
      <c r="ZJ167" s="35"/>
      <c r="ZK167" s="35"/>
      <c r="ZL167" s="35"/>
      <c r="ZM167" s="35"/>
      <c r="ZN167" s="35"/>
      <c r="ZO167" s="35"/>
      <c r="ZP167" s="35"/>
      <c r="ZQ167" s="35"/>
      <c r="ZR167" s="35"/>
      <c r="ZS167" s="35"/>
      <c r="ZT167" s="35"/>
      <c r="ZU167" s="35"/>
      <c r="ZV167" s="35"/>
      <c r="ZW167" s="35"/>
      <c r="ZX167" s="35"/>
      <c r="ZY167" s="35"/>
      <c r="ZZ167" s="35"/>
      <c r="AAA167" s="35"/>
      <c r="AAB167" s="35"/>
      <c r="AAC167" s="35"/>
      <c r="AAD167" s="35"/>
      <c r="AAE167" s="35"/>
      <c r="AAF167" s="35"/>
      <c r="AAG167" s="35"/>
      <c r="AAH167" s="35"/>
      <c r="AAI167" s="35"/>
      <c r="AAJ167" s="35"/>
      <c r="AAK167" s="35"/>
      <c r="AAL167" s="35"/>
      <c r="AAM167" s="35"/>
      <c r="AAN167" s="35"/>
      <c r="AAO167" s="35"/>
      <c r="AAP167" s="35"/>
      <c r="AAQ167" s="35"/>
      <c r="AAR167" s="35"/>
      <c r="AAS167" s="35"/>
      <c r="AAT167" s="35"/>
      <c r="AAU167" s="35"/>
      <c r="AAV167" s="35"/>
      <c r="AAW167" s="35"/>
      <c r="AAX167" s="35"/>
      <c r="AAY167" s="35"/>
      <c r="AAZ167" s="35"/>
      <c r="ABA167" s="35"/>
      <c r="ABB167" s="35"/>
      <c r="ABC167" s="35"/>
      <c r="ABD167" s="35"/>
      <c r="ABE167" s="35"/>
      <c r="ABF167" s="35"/>
      <c r="ABG167" s="35"/>
      <c r="ABH167" s="35"/>
      <c r="ABI167" s="35"/>
      <c r="ABJ167" s="35"/>
      <c r="ABK167" s="35"/>
      <c r="ABL167" s="35"/>
      <c r="ABM167" s="35"/>
      <c r="ABN167" s="35"/>
      <c r="ABO167" s="35"/>
      <c r="ABP167" s="35"/>
      <c r="ABQ167" s="35"/>
      <c r="ABR167" s="35"/>
      <c r="ABS167" s="35"/>
      <c r="ABT167" s="35"/>
      <c r="ABU167" s="35"/>
      <c r="ABV167" s="35"/>
      <c r="ABW167" s="35"/>
      <c r="ABX167" s="35"/>
      <c r="ABY167" s="35"/>
      <c r="ABZ167" s="35"/>
      <c r="ACA167" s="35"/>
      <c r="ACB167" s="35"/>
      <c r="ACC167" s="35"/>
      <c r="ACD167" s="35"/>
      <c r="ACE167" s="35"/>
      <c r="ACF167" s="35"/>
      <c r="ACG167" s="35"/>
      <c r="ACH167" s="35"/>
      <c r="ACI167" s="35"/>
      <c r="ACJ167" s="35"/>
      <c r="ACK167" s="35"/>
      <c r="ACL167" s="35"/>
      <c r="ACM167" s="35"/>
      <c r="ACN167" s="35"/>
      <c r="ACO167" s="35"/>
      <c r="ACP167" s="35"/>
      <c r="ACQ167" s="35"/>
      <c r="ACR167" s="35"/>
      <c r="ACS167" s="35"/>
      <c r="ACT167" s="35"/>
      <c r="ACU167" s="35"/>
      <c r="ACV167" s="35"/>
      <c r="ACW167" s="35"/>
      <c r="ACX167" s="35"/>
      <c r="ACY167" s="35"/>
      <c r="ACZ167" s="35"/>
      <c r="ADA167" s="35"/>
      <c r="ADB167" s="35"/>
      <c r="ADC167" s="35"/>
      <c r="ADD167" s="35"/>
      <c r="ADE167" s="35"/>
      <c r="ADF167" s="35"/>
      <c r="ADG167" s="35"/>
      <c r="ADH167" s="35"/>
      <c r="ADI167" s="35"/>
      <c r="ADJ167" s="35"/>
      <c r="ADK167" s="35"/>
      <c r="ADL167" s="35"/>
      <c r="ADM167" s="35"/>
      <c r="ADN167" s="35"/>
      <c r="ADO167" s="35"/>
      <c r="ADP167" s="35"/>
      <c r="ADQ167" s="35"/>
      <c r="ADR167" s="35"/>
      <c r="ADS167" s="35"/>
      <c r="ADT167" s="35"/>
      <c r="ADU167" s="35"/>
      <c r="ADV167" s="35"/>
      <c r="ADW167" s="35"/>
      <c r="ADX167" s="35"/>
      <c r="ADY167" s="35"/>
      <c r="ADZ167" s="35"/>
      <c r="AEA167" s="35"/>
      <c r="AEB167" s="35"/>
      <c r="AEC167" s="35"/>
      <c r="AED167" s="35"/>
      <c r="AEE167" s="35"/>
      <c r="AEF167" s="35"/>
      <c r="AEG167" s="35"/>
      <c r="AEH167" s="35"/>
      <c r="AEI167" s="35"/>
      <c r="AEJ167" s="35"/>
      <c r="AEK167" s="35"/>
      <c r="AEL167" s="35"/>
      <c r="AEM167" s="35"/>
      <c r="AEN167" s="35"/>
      <c r="AEO167" s="35"/>
      <c r="AEP167" s="35"/>
      <c r="AEQ167" s="35"/>
      <c r="AER167" s="35"/>
      <c r="AES167" s="35"/>
      <c r="AET167" s="35"/>
      <c r="AEU167" s="35"/>
      <c r="AEV167" s="35"/>
      <c r="AEW167" s="35"/>
      <c r="AEX167" s="35"/>
      <c r="AEY167" s="35"/>
      <c r="AEZ167" s="35"/>
      <c r="AFA167" s="35"/>
      <c r="AFB167" s="35"/>
      <c r="AFC167" s="35"/>
      <c r="AFD167" s="35"/>
      <c r="AFE167" s="35"/>
      <c r="AFF167" s="35"/>
      <c r="AFG167" s="35"/>
      <c r="AFH167" s="35"/>
      <c r="AFI167" s="35"/>
      <c r="AFJ167" s="35"/>
      <c r="AFK167" s="35"/>
      <c r="AFL167" s="35"/>
      <c r="AFM167" s="35"/>
      <c r="AFN167" s="35"/>
      <c r="AFO167" s="35"/>
      <c r="AFP167" s="35"/>
      <c r="AFQ167" s="35"/>
      <c r="AFR167" s="35"/>
      <c r="AFS167" s="35"/>
      <c r="AFT167" s="35"/>
      <c r="AFU167" s="35"/>
      <c r="AFV167" s="35"/>
      <c r="AFW167" s="35"/>
      <c r="AFX167" s="35"/>
      <c r="AFY167" s="35"/>
      <c r="AFZ167" s="35"/>
      <c r="AGA167" s="35"/>
      <c r="AGB167" s="35"/>
      <c r="AGC167" s="35"/>
      <c r="AGD167" s="35"/>
      <c r="AGE167" s="35"/>
      <c r="AGF167" s="35"/>
      <c r="AGG167" s="35"/>
      <c r="AGH167" s="35"/>
      <c r="AGI167" s="35"/>
      <c r="AGJ167" s="35"/>
      <c r="AGK167" s="35"/>
      <c r="AGL167" s="35"/>
      <c r="AGM167" s="35"/>
      <c r="AGN167" s="35"/>
      <c r="AGO167" s="35"/>
      <c r="AGP167" s="35"/>
      <c r="AGQ167" s="35"/>
      <c r="AGR167" s="35"/>
      <c r="AGS167" s="35"/>
      <c r="AGT167" s="35"/>
      <c r="AGU167" s="35"/>
      <c r="AGV167" s="35"/>
      <c r="AGW167" s="35"/>
      <c r="AGX167" s="35"/>
      <c r="AGY167" s="35"/>
      <c r="AGZ167" s="35"/>
      <c r="AHA167" s="35"/>
      <c r="AHB167" s="35"/>
      <c r="AHC167" s="35"/>
      <c r="AHD167" s="35"/>
      <c r="AHE167" s="35"/>
      <c r="AHF167" s="35"/>
      <c r="AHG167" s="35"/>
      <c r="AHH167" s="35"/>
      <c r="AHI167" s="35"/>
      <c r="AHJ167" s="35"/>
      <c r="AHK167" s="35"/>
      <c r="AHL167" s="35"/>
      <c r="AHM167" s="35"/>
      <c r="AHN167" s="35"/>
      <c r="AHO167" s="35"/>
      <c r="AHP167" s="35"/>
      <c r="AHQ167" s="35"/>
      <c r="AHR167" s="35"/>
      <c r="AHS167" s="35"/>
      <c r="AHT167" s="35"/>
      <c r="AHU167" s="35"/>
      <c r="AHV167" s="35"/>
      <c r="AHW167" s="35"/>
      <c r="AHX167" s="35"/>
      <c r="AHY167" s="35"/>
      <c r="AHZ167" s="35"/>
      <c r="AIA167" s="35"/>
      <c r="AIB167" s="35"/>
      <c r="AIC167" s="35"/>
      <c r="AID167" s="35"/>
      <c r="AIE167" s="35"/>
      <c r="AIF167" s="35"/>
      <c r="AIG167" s="35"/>
      <c r="AIH167" s="35"/>
      <c r="AII167" s="35"/>
      <c r="AIJ167" s="35"/>
      <c r="AIK167" s="35"/>
      <c r="AIL167" s="35"/>
      <c r="AIM167" s="35"/>
      <c r="AIN167" s="35"/>
      <c r="AIO167" s="35"/>
      <c r="AIP167" s="35"/>
      <c r="AIQ167" s="35"/>
      <c r="AIR167" s="35"/>
      <c r="AIS167" s="35"/>
      <c r="AIT167" s="35"/>
      <c r="AIU167" s="35"/>
      <c r="AIV167" s="35"/>
      <c r="AIW167" s="35"/>
      <c r="AIX167" s="35"/>
      <c r="AIY167" s="35"/>
      <c r="AIZ167" s="35"/>
      <c r="AJA167" s="35"/>
      <c r="AJB167" s="35"/>
      <c r="AJC167" s="35"/>
      <c r="AJD167" s="35"/>
      <c r="AJE167" s="35"/>
      <c r="AJF167" s="35"/>
      <c r="AJG167" s="35"/>
      <c r="AJH167" s="35"/>
      <c r="AJI167" s="35"/>
      <c r="AJJ167" s="35"/>
      <c r="AJK167" s="35"/>
      <c r="AJL167" s="35"/>
      <c r="AJM167" s="35"/>
      <c r="AJN167" s="35"/>
      <c r="AJO167" s="35"/>
      <c r="AJP167" s="35"/>
      <c r="AJQ167" s="35"/>
      <c r="AJR167" s="35"/>
      <c r="AJS167" s="35"/>
      <c r="AJT167" s="35"/>
      <c r="AJU167" s="35"/>
      <c r="AJV167" s="35"/>
      <c r="AJW167" s="35"/>
      <c r="AJX167" s="35"/>
      <c r="AJY167" s="35"/>
      <c r="AJZ167" s="35"/>
      <c r="AKA167" s="35"/>
      <c r="AKB167" s="35"/>
      <c r="AKC167" s="35"/>
      <c r="AKD167" s="35"/>
      <c r="AKE167" s="35"/>
      <c r="AKF167" s="35"/>
      <c r="AKG167" s="35"/>
      <c r="AKH167" s="35"/>
      <c r="AKI167" s="35"/>
      <c r="AKJ167" s="35"/>
      <c r="AKK167" s="35"/>
      <c r="AKL167" s="35"/>
      <c r="AKM167" s="35"/>
      <c r="AKN167" s="35"/>
      <c r="AKO167" s="35"/>
      <c r="AKP167" s="35"/>
      <c r="AKQ167" s="35"/>
      <c r="AKR167" s="35"/>
      <c r="AKS167" s="35"/>
      <c r="AKT167" s="35"/>
      <c r="AKU167" s="35"/>
      <c r="AKV167" s="35"/>
      <c r="AKW167" s="35"/>
      <c r="AKX167" s="35"/>
      <c r="AKY167" s="35"/>
      <c r="AKZ167" s="35"/>
      <c r="ALA167" s="35"/>
      <c r="ALB167" s="35"/>
      <c r="ALC167" s="35"/>
      <c r="ALD167" s="35"/>
      <c r="ALE167" s="35"/>
      <c r="ALF167" s="35"/>
      <c r="ALG167" s="35"/>
      <c r="ALH167" s="35"/>
      <c r="ALI167" s="35"/>
      <c r="ALJ167" s="35"/>
      <c r="ALK167" s="35"/>
      <c r="ALL167" s="35"/>
      <c r="ALM167" s="35"/>
      <c r="ALN167" s="35"/>
      <c r="ALO167" s="35"/>
      <c r="ALP167" s="35"/>
      <c r="ALQ167" s="35"/>
      <c r="ALR167" s="35"/>
      <c r="ALS167" s="35"/>
      <c r="ALT167" s="35"/>
      <c r="ALU167" s="35"/>
      <c r="ALV167" s="35"/>
      <c r="ALW167" s="35"/>
      <c r="ALX167" s="35"/>
      <c r="ALY167" s="35"/>
      <c r="ALZ167" s="35"/>
      <c r="AMA167" s="35"/>
      <c r="AMB167" s="35"/>
      <c r="AMC167" s="35"/>
      <c r="AMD167" s="35"/>
      <c r="AME167" s="35"/>
      <c r="AMF167" s="35"/>
      <c r="AMG167" s="35"/>
      <c r="AMH167" s="35"/>
      <c r="AMI167" s="35"/>
      <c r="AMJ167" s="35"/>
      <c r="AMK167" s="35"/>
      <c r="AML167" s="35"/>
    </row>
  </sheetData>
  <mergeCells count="231">
    <mergeCell ref="C163:G163"/>
    <mergeCell ref="C164:G164"/>
    <mergeCell ref="C165:G165"/>
    <mergeCell ref="B157:C157"/>
    <mergeCell ref="B158:C158"/>
    <mergeCell ref="B159:G159"/>
    <mergeCell ref="B160:C160"/>
    <mergeCell ref="B161:H161"/>
    <mergeCell ref="B162:G162"/>
    <mergeCell ref="C150:F150"/>
    <mergeCell ref="C151:F151"/>
    <mergeCell ref="C152:F152"/>
    <mergeCell ref="B153:F153"/>
    <mergeCell ref="B155:H155"/>
    <mergeCell ref="B156:H156"/>
    <mergeCell ref="B144:H144"/>
    <mergeCell ref="B145:H145"/>
    <mergeCell ref="C146:F146"/>
    <mergeCell ref="C147:F147"/>
    <mergeCell ref="C148:F148"/>
    <mergeCell ref="C149:F149"/>
    <mergeCell ref="C140:E140"/>
    <mergeCell ref="F140:G140"/>
    <mergeCell ref="C141:E141"/>
    <mergeCell ref="F141:G141"/>
    <mergeCell ref="B142:E142"/>
    <mergeCell ref="F142:G142"/>
    <mergeCell ref="C135:E136"/>
    <mergeCell ref="H135:H136"/>
    <mergeCell ref="F137:G137"/>
    <mergeCell ref="B138:B139"/>
    <mergeCell ref="C138:C139"/>
    <mergeCell ref="D138:E138"/>
    <mergeCell ref="F138:G138"/>
    <mergeCell ref="D139:E139"/>
    <mergeCell ref="F139:G139"/>
    <mergeCell ref="B131:C131"/>
    <mergeCell ref="D131:H131"/>
    <mergeCell ref="C132:E132"/>
    <mergeCell ref="F132:G132"/>
    <mergeCell ref="B133:B134"/>
    <mergeCell ref="C133:E134"/>
    <mergeCell ref="H133:H134"/>
    <mergeCell ref="C124:G124"/>
    <mergeCell ref="C125:G125"/>
    <mergeCell ref="C126:G126"/>
    <mergeCell ref="C127:G127"/>
    <mergeCell ref="C128:G128"/>
    <mergeCell ref="B129:G129"/>
    <mergeCell ref="C120:E120"/>
    <mergeCell ref="F120:G120"/>
    <mergeCell ref="B121:E121"/>
    <mergeCell ref="F121:G121"/>
    <mergeCell ref="B123:C123"/>
    <mergeCell ref="D123:H123"/>
    <mergeCell ref="B117:C117"/>
    <mergeCell ref="D117:H117"/>
    <mergeCell ref="C118:E118"/>
    <mergeCell ref="F118:G118"/>
    <mergeCell ref="C119:E119"/>
    <mergeCell ref="F119:G119"/>
    <mergeCell ref="C113:E113"/>
    <mergeCell ref="F113:G113"/>
    <mergeCell ref="C114:E114"/>
    <mergeCell ref="F114:G114"/>
    <mergeCell ref="B115:E115"/>
    <mergeCell ref="F115:G115"/>
    <mergeCell ref="C107:E107"/>
    <mergeCell ref="F107:G107"/>
    <mergeCell ref="B110:E110"/>
    <mergeCell ref="F110:G110"/>
    <mergeCell ref="B112:C112"/>
    <mergeCell ref="D112:H112"/>
    <mergeCell ref="C104:E104"/>
    <mergeCell ref="F104:G104"/>
    <mergeCell ref="C105:E105"/>
    <mergeCell ref="F105:G105"/>
    <mergeCell ref="C106:E106"/>
    <mergeCell ref="F106:G106"/>
    <mergeCell ref="C101:E101"/>
    <mergeCell ref="F101:G101"/>
    <mergeCell ref="C102:E102"/>
    <mergeCell ref="F102:G102"/>
    <mergeCell ref="C103:E103"/>
    <mergeCell ref="F103:G103"/>
    <mergeCell ref="B97:E97"/>
    <mergeCell ref="F97:G97"/>
    <mergeCell ref="B99:C99"/>
    <mergeCell ref="D99:H99"/>
    <mergeCell ref="B100:C100"/>
    <mergeCell ref="D100:H100"/>
    <mergeCell ref="C94:E94"/>
    <mergeCell ref="F94:G94"/>
    <mergeCell ref="C95:E95"/>
    <mergeCell ref="F95:G95"/>
    <mergeCell ref="C96:E96"/>
    <mergeCell ref="F96:G96"/>
    <mergeCell ref="C91:E91"/>
    <mergeCell ref="F91:G91"/>
    <mergeCell ref="C92:E92"/>
    <mergeCell ref="F92:G92"/>
    <mergeCell ref="C93:E93"/>
    <mergeCell ref="F93:G93"/>
    <mergeCell ref="C85:G85"/>
    <mergeCell ref="C86:G86"/>
    <mergeCell ref="B87:G87"/>
    <mergeCell ref="B89:C89"/>
    <mergeCell ref="D89:H89"/>
    <mergeCell ref="C90:E90"/>
    <mergeCell ref="F90:G90"/>
    <mergeCell ref="B79:G79"/>
    <mergeCell ref="C80:H80"/>
    <mergeCell ref="B82:C82"/>
    <mergeCell ref="D82:H82"/>
    <mergeCell ref="C83:G83"/>
    <mergeCell ref="C84:G84"/>
    <mergeCell ref="C73:G73"/>
    <mergeCell ref="C74:G74"/>
    <mergeCell ref="C75:G75"/>
    <mergeCell ref="B76:B78"/>
    <mergeCell ref="C76:C78"/>
    <mergeCell ref="D76:G76"/>
    <mergeCell ref="D77:G77"/>
    <mergeCell ref="D78:G78"/>
    <mergeCell ref="B70:B72"/>
    <mergeCell ref="C70:C72"/>
    <mergeCell ref="D70:E70"/>
    <mergeCell ref="F70:G70"/>
    <mergeCell ref="H70:H72"/>
    <mergeCell ref="D71:E71"/>
    <mergeCell ref="F71:G71"/>
    <mergeCell ref="D72:E72"/>
    <mergeCell ref="F72:G72"/>
    <mergeCell ref="C66:G66"/>
    <mergeCell ref="B67:B69"/>
    <mergeCell ref="C67:C69"/>
    <mergeCell ref="D67:E67"/>
    <mergeCell ref="F67:G67"/>
    <mergeCell ref="H67:H69"/>
    <mergeCell ref="D68:E68"/>
    <mergeCell ref="F68:G68"/>
    <mergeCell ref="D69:E69"/>
    <mergeCell ref="F69:G69"/>
    <mergeCell ref="C62:E62"/>
    <mergeCell ref="F62:G62"/>
    <mergeCell ref="B63:E63"/>
    <mergeCell ref="F63:G63"/>
    <mergeCell ref="B65:C65"/>
    <mergeCell ref="D65:H65"/>
    <mergeCell ref="C59:E59"/>
    <mergeCell ref="F59:G59"/>
    <mergeCell ref="C60:E60"/>
    <mergeCell ref="F60:G60"/>
    <mergeCell ref="C61:E61"/>
    <mergeCell ref="F61:G61"/>
    <mergeCell ref="C56:E56"/>
    <mergeCell ref="F56:G56"/>
    <mergeCell ref="C57:E57"/>
    <mergeCell ref="F57:G57"/>
    <mergeCell ref="C58:E58"/>
    <mergeCell ref="F58:G58"/>
    <mergeCell ref="B53:C53"/>
    <mergeCell ref="D53:H53"/>
    <mergeCell ref="C54:E54"/>
    <mergeCell ref="F54:G54"/>
    <mergeCell ref="C55:E55"/>
    <mergeCell ref="F55:G55"/>
    <mergeCell ref="C48:E48"/>
    <mergeCell ref="F48:G48"/>
    <mergeCell ref="B49:G49"/>
    <mergeCell ref="B51:G51"/>
    <mergeCell ref="B42:G42"/>
    <mergeCell ref="B44:C44"/>
    <mergeCell ref="D44:H44"/>
    <mergeCell ref="B45:C45"/>
    <mergeCell ref="D45:H45"/>
    <mergeCell ref="C46:E46"/>
    <mergeCell ref="F46:G46"/>
    <mergeCell ref="C40:G40"/>
    <mergeCell ref="C41:G41"/>
    <mergeCell ref="F34:G34"/>
    <mergeCell ref="C35:D35"/>
    <mergeCell ref="C36:G36"/>
    <mergeCell ref="C37:G37"/>
    <mergeCell ref="C38:G38"/>
    <mergeCell ref="C39:G39"/>
    <mergeCell ref="C47:E47"/>
    <mergeCell ref="F47:G47"/>
    <mergeCell ref="B30:C30"/>
    <mergeCell ref="D30:H30"/>
    <mergeCell ref="C31:F31"/>
    <mergeCell ref="C32:G32"/>
    <mergeCell ref="B33:B34"/>
    <mergeCell ref="C33:C34"/>
    <mergeCell ref="D33:E33"/>
    <mergeCell ref="F33:G33"/>
    <mergeCell ref="H33:H34"/>
    <mergeCell ref="D34:E34"/>
    <mergeCell ref="C23:G23"/>
    <mergeCell ref="C24:G24"/>
    <mergeCell ref="C25:D25"/>
    <mergeCell ref="C27:G27"/>
    <mergeCell ref="C28:H28"/>
    <mergeCell ref="C17:H17"/>
    <mergeCell ref="B18:H18"/>
    <mergeCell ref="B19:H19"/>
    <mergeCell ref="B20:H20"/>
    <mergeCell ref="B21:H21"/>
    <mergeCell ref="B22:H22"/>
    <mergeCell ref="C26:E26"/>
    <mergeCell ref="F26:H26"/>
    <mergeCell ref="C13:G13"/>
    <mergeCell ref="C14:H14"/>
    <mergeCell ref="C15:H15"/>
    <mergeCell ref="C16:H16"/>
    <mergeCell ref="B7:C7"/>
    <mergeCell ref="D7:H7"/>
    <mergeCell ref="B8:D8"/>
    <mergeCell ref="B9:H9"/>
    <mergeCell ref="C10:F10"/>
    <mergeCell ref="C11:D11"/>
    <mergeCell ref="F11:H11"/>
    <mergeCell ref="B1:H1"/>
    <mergeCell ref="B2:H2"/>
    <mergeCell ref="C3:D3"/>
    <mergeCell ref="C4:H4"/>
    <mergeCell ref="B5:H5"/>
    <mergeCell ref="B6:C6"/>
    <mergeCell ref="D6:H6"/>
    <mergeCell ref="C12:F12"/>
    <mergeCell ref="G12:H12"/>
  </mergeCells>
  <printOptions horizontalCentered="1"/>
  <pageMargins left="0.51181102362204722" right="0.11811023622047245" top="0.11811023622047245" bottom="0.35433070866141736" header="0.31496062992125984" footer="0.11811023622047245"/>
  <pageSetup paperSize="9" scale="70" fitToHeight="0" orientation="portrait" r:id="rId1"/>
  <headerFooter>
    <oddFooter>&amp;C&amp;"Calibri,Negrito"&amp;14&amp;A » Página -&amp;P  de  &amp;N</oddFooter>
  </headerFooter>
  <rowBreaks count="2" manualBreakCount="2">
    <brk id="80" max="16383" man="1"/>
    <brk id="142" max="16383"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Proposta-RT</vt:lpstr>
      <vt:lpstr>AUXILIAR ADM-RT</vt:lpstr>
      <vt:lpstr>'AUXILIAR ADM-RT'!Area_de_impressao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Luciana Cristofari</cp:lastModifiedBy>
  <cp:revision>0</cp:revision>
  <cp:lastPrinted>2019-10-31T19:03:02Z</cp:lastPrinted>
  <dcterms:created xsi:type="dcterms:W3CDTF">2013-09-30T16:27:09Z</dcterms:created>
  <dcterms:modified xsi:type="dcterms:W3CDTF">2019-10-31T19:03:24Z</dcterms:modified>
  <dc:language>pt-BR</dc:language>
</cp:coreProperties>
</file>